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NIC 3.0\Spec\"/>
    </mc:Choice>
  </mc:AlternateContent>
  <bookViews>
    <workbookView xWindow="0" yWindow="0" windowWidth="25200" windowHeight="11535"/>
  </bookViews>
  <sheets>
    <sheet name="OCP NIC 3.0 MC MAC Provisioning" sheetId="1" r:id="rId1"/>
  </sheets>
  <definedNames>
    <definedName name="first_addr">'OCP NIC 3.0 MC MAC Provisioning'!$C$10</definedName>
    <definedName name="max_parts">'OCP NIC 3.0 MC MAC Provisioning'!$C$8</definedName>
    <definedName name="num_hosts">'OCP NIC 3.0 MC MAC Provisioning'!$C$9</definedName>
    <definedName name="num_ports">'OCP NIC 3.0 MC MAC Provisioning'!$C$7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6" i="1" s="1"/>
  <c r="C33" i="1"/>
  <c r="C34" i="1" s="1"/>
  <c r="C31" i="1"/>
  <c r="C32" i="1" s="1"/>
  <c r="C29" i="1"/>
  <c r="C30" i="1" s="1"/>
  <c r="C27" i="1"/>
  <c r="C28" i="1" s="1"/>
  <c r="C25" i="1"/>
  <c r="C26" i="1" s="1"/>
  <c r="C23" i="1"/>
  <c r="C24" i="1" s="1"/>
  <c r="C21" i="1"/>
  <c r="C22" i="1" s="1"/>
  <c r="F36" i="1" l="1"/>
  <c r="F34" i="1"/>
  <c r="F32" i="1"/>
  <c r="F30" i="1"/>
  <c r="F28" i="1"/>
  <c r="F26" i="1"/>
  <c r="F24" i="1"/>
  <c r="F35" i="1"/>
  <c r="F33" i="1"/>
  <c r="F31" i="1"/>
  <c r="F29" i="1"/>
  <c r="F27" i="1"/>
  <c r="F25" i="1"/>
  <c r="F23" i="1"/>
  <c r="F22" i="1"/>
  <c r="F21" i="1"/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2" i="1"/>
  <c r="B21" i="1"/>
</calcChain>
</file>

<file path=xl/comments1.xml><?xml version="1.0" encoding="utf-8"?>
<comments xmlns="http://schemas.openxmlformats.org/spreadsheetml/2006/main">
  <authors>
    <author>Ng, Thomas1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Ng, Thomas1:</t>
        </r>
        <r>
          <rPr>
            <sz val="9"/>
            <color indexed="81"/>
            <rFont val="Tahoma"/>
            <family val="2"/>
          </rPr>
          <t xml:space="preserve">
Enter as 12 characters with no byte separators such as ":" or "-" 
</t>
        </r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DEADBEEF0000</t>
        </r>
      </text>
    </comment>
  </commentList>
</comments>
</file>

<file path=xl/sharedStrings.xml><?xml version="1.0" encoding="utf-8"?>
<sst xmlns="http://schemas.openxmlformats.org/spreadsheetml/2006/main" count="26" uniqueCount="24">
  <si>
    <t>num_ports</t>
  </si>
  <si>
    <t>max_parts</t>
  </si>
  <si>
    <t>num_hosts</t>
  </si>
  <si>
    <t>first_addr</t>
  </si>
  <si>
    <t>Number of Ports on the OCP NIC 3.0 card</t>
  </si>
  <si>
    <t>Maximum number of partitions on a port per host</t>
  </si>
  <si>
    <t>Number of hosts supported by the NIC</t>
  </si>
  <si>
    <t>The MAC address of the first host for the first partition on the first port</t>
  </si>
  <si>
    <t>base MAC address of ith host (0 ≤ i ≤ num_hosts-1)</t>
  </si>
  <si>
    <t>base MAC address of ith BMC (0 ≤ i ≤ num_hosts-1)</t>
  </si>
  <si>
    <t>Variables</t>
  </si>
  <si>
    <t>Formulae</t>
  </si>
  <si>
    <t>Value</t>
  </si>
  <si>
    <t>Comments</t>
  </si>
  <si>
    <t>DEADBEEF0000</t>
  </si>
  <si>
    <t>Note: excel has a hex2dec and dec2hex limit of 10 characters. Characters 11 and 12 are static in this calculator … fix later.</t>
  </si>
  <si>
    <t>New MC MAC Address Provisioning Algorithm 6/14/2019</t>
  </si>
  <si>
    <r>
      <rPr>
        <b/>
        <i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th Host #</t>
    </r>
  </si>
  <si>
    <t>Assumptions</t>
  </si>
  <si>
    <t>1. The number of BMCs or virtual BMCs is the same as the number of hosts (1:1 relationship between each host and the BMC).</t>
  </si>
  <si>
    <t>2. The maximum number of partitions on each port is the same.</t>
  </si>
  <si>
    <t>Sanity check</t>
  </si>
  <si>
    <t>host_addr[i] = first_addr + i*num_ports*(max_parts+1)</t>
  </si>
  <si>
    <t>bmc_addr[i] = host_addr[i] + num_ports*max_parts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</si>
</sst>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4">
    <xf numFmtId="0" fontId="0" fillId="0" borderId="0" xfId="0"/>
    <xf numFmtId="0" fontId="1" fillId="2" borderId="1" xfId="1"/>
    <xf numFmtId="0" fontId="4" fillId="4" borderId="0" xfId="0" applyFont="1" applyFill="1"/>
    <xf numFmtId="0" fontId="3" fillId="4" borderId="0" xfId="0" applyFont="1" applyFill="1"/>
    <xf numFmtId="0" fontId="0" fillId="5" borderId="0" xfId="0" applyFill="1"/>
    <xf numFmtId="0" fontId="0" fillId="0" borderId="2" xfId="0" applyBorder="1"/>
    <xf numFmtId="0" fontId="2" fillId="3" borderId="2" xfId="2" applyBorder="1"/>
    <xf numFmtId="0" fontId="5" fillId="0" borderId="0" xfId="0" applyFont="1"/>
    <xf numFmtId="0" fontId="0" fillId="6" borderId="2" xfId="0" applyFont="1" applyFill="1" applyBorder="1"/>
    <xf numFmtId="0" fontId="0" fillId="7" borderId="2" xfId="0" applyFont="1" applyFill="1" applyBorder="1"/>
    <xf numFmtId="0" fontId="3" fillId="0" borderId="0" xfId="0" applyFont="1" applyFill="1"/>
    <xf numFmtId="0" fontId="0" fillId="0" borderId="0" xfId="0" applyFill="1"/>
    <xf numFmtId="0" fontId="7" fillId="0" borderId="0" xfId="0" applyFont="1" applyFill="1"/>
    <xf numFmtId="0" fontId="4" fillId="0" borderId="0" xfId="0" applyFont="1" applyFill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C10" sqref="C10"/>
    </sheetView>
  </sheetViews>
  <sheetFormatPr defaultRowHeight="15" x14ac:dyDescent="0.25"/>
  <cols>
    <col min="2" max="2" width="19.140625" customWidth="1"/>
    <col min="3" max="3" width="25" customWidth="1"/>
    <col min="4" max="4" width="68.7109375" customWidth="1"/>
    <col min="5" max="5" width="4.7109375" style="11" hidden="1" customWidth="1"/>
    <col min="6" max="6" width="17.7109375" hidden="1" customWidth="1"/>
  </cols>
  <sheetData>
    <row r="1" spans="1:5" x14ac:dyDescent="0.25">
      <c r="B1" s="4" t="s">
        <v>15</v>
      </c>
      <c r="C1" s="4"/>
      <c r="D1" s="4"/>
    </row>
    <row r="3" spans="1:5" x14ac:dyDescent="0.25">
      <c r="A3" s="7" t="s">
        <v>16</v>
      </c>
    </row>
    <row r="6" spans="1:5" x14ac:dyDescent="0.25">
      <c r="B6" s="3" t="s">
        <v>10</v>
      </c>
      <c r="C6" s="3" t="s">
        <v>12</v>
      </c>
      <c r="D6" s="3" t="s">
        <v>13</v>
      </c>
      <c r="E6" s="10"/>
    </row>
    <row r="7" spans="1:5" x14ac:dyDescent="0.25">
      <c r="B7" t="s">
        <v>0</v>
      </c>
      <c r="C7" s="1">
        <v>1</v>
      </c>
      <c r="D7" t="s">
        <v>4</v>
      </c>
    </row>
    <row r="8" spans="1:5" x14ac:dyDescent="0.25">
      <c r="B8" t="s">
        <v>1</v>
      </c>
      <c r="C8" s="1">
        <v>1</v>
      </c>
      <c r="D8" t="s">
        <v>5</v>
      </c>
    </row>
    <row r="9" spans="1:5" x14ac:dyDescent="0.25">
      <c r="B9" t="s">
        <v>2</v>
      </c>
      <c r="C9" s="1">
        <v>2</v>
      </c>
      <c r="D9" t="s">
        <v>6</v>
      </c>
    </row>
    <row r="10" spans="1:5" x14ac:dyDescent="0.25">
      <c r="B10" t="s">
        <v>3</v>
      </c>
      <c r="C10" s="1" t="s">
        <v>14</v>
      </c>
      <c r="D10" t="s">
        <v>7</v>
      </c>
    </row>
    <row r="12" spans="1:5" x14ac:dyDescent="0.25">
      <c r="B12" s="3" t="s">
        <v>11</v>
      </c>
      <c r="C12" s="2"/>
      <c r="D12" s="2"/>
      <c r="E12" s="13"/>
    </row>
    <row r="13" spans="1:5" x14ac:dyDescent="0.25">
      <c r="B13" t="s">
        <v>22</v>
      </c>
    </row>
    <row r="14" spans="1:5" x14ac:dyDescent="0.25">
      <c r="B14" t="s">
        <v>23</v>
      </c>
    </row>
    <row r="16" spans="1:5" x14ac:dyDescent="0.25">
      <c r="B16" s="3" t="s">
        <v>18</v>
      </c>
      <c r="C16" s="2"/>
      <c r="D16" s="2"/>
      <c r="E16" s="13"/>
    </row>
    <row r="17" spans="1:6" x14ac:dyDescent="0.25">
      <c r="B17" t="s">
        <v>19</v>
      </c>
    </row>
    <row r="18" spans="1:6" x14ac:dyDescent="0.25">
      <c r="B18" t="s">
        <v>20</v>
      </c>
    </row>
    <row r="20" spans="1:6" x14ac:dyDescent="0.25">
      <c r="B20" s="3" t="s">
        <v>17</v>
      </c>
      <c r="C20" s="3" t="s">
        <v>12</v>
      </c>
      <c r="D20" s="3" t="s">
        <v>13</v>
      </c>
      <c r="E20" s="10"/>
      <c r="F20" s="12" t="s">
        <v>21</v>
      </c>
    </row>
    <row r="21" spans="1:6" x14ac:dyDescent="0.25">
      <c r="A21" s="5">
        <v>0</v>
      </c>
      <c r="B21" s="8" t="str">
        <f>CONCATENATE("host_addr[",A21,"]")</f>
        <v>host_addr[0]</v>
      </c>
      <c r="C21" s="6" t="str">
        <f>IF(num_hosts&gt;=(A21+1),CONCATENATE(LEFT(first_addr,2),DEC2HEX(HEX2DEC(RIGHT(first_addr,10))+A21*num_ports*(max_parts+1))),"Not applicable")</f>
        <v>DEADBEEF0000</v>
      </c>
      <c r="D21" t="s">
        <v>8</v>
      </c>
      <c r="F21" s="11" t="str">
        <f>IF(num_hosts&gt;=(A21+1),CONCATENATE(LEFT(first_addr,2),DEC2HEX(HEX2DEC(RIGHT(first_addr,10))+A21*num_ports*max_parts)),"Not applicable")</f>
        <v>DEADBEEF0000</v>
      </c>
    </row>
    <row r="22" spans="1:6" x14ac:dyDescent="0.25">
      <c r="A22" s="5">
        <v>0</v>
      </c>
      <c r="B22" s="9" t="str">
        <f>CONCATENATE("bmc_addr[",A22,"]")</f>
        <v>bmc_addr[0]</v>
      </c>
      <c r="C22" s="6" t="str">
        <f>IF(num_hosts&gt;=(A22+1),CONCATENATE(LEFT(C21,2),DEC2HEX(HEX2DEC(RIGHT(C21,10))+num_ports*max_parts)),"Not applicable")</f>
        <v>DEADBEEF0001</v>
      </c>
      <c r="D22" t="s">
        <v>9</v>
      </c>
      <c r="F22" s="11" t="str">
        <f>IF(num_hosts&gt;=(A21+1),CONCATENATE(LEFT(first_addr,2),DEC2HEX(HEX2DEC(RIGHT(first_addr,10))+num_ports*max_parts*num_hosts+A22*num_ports)),"Not applicable")</f>
        <v>DEADBEEF0002</v>
      </c>
    </row>
    <row r="23" spans="1:6" x14ac:dyDescent="0.25">
      <c r="A23" s="5">
        <v>1</v>
      </c>
      <c r="B23" s="8" t="str">
        <f t="shared" ref="B23" si="0">CONCATENATE("host_addr[",A23,"]")</f>
        <v>host_addr[1]</v>
      </c>
      <c r="C23" s="6" t="str">
        <f>IF(num_hosts&gt;=(A23+1),CONCATENATE(LEFT(first_addr,2),DEC2HEX(HEX2DEC(RIGHT(first_addr,10))+A23*num_ports*(max_parts+1))),"Not applicable")</f>
        <v>DEADBEEF0002</v>
      </c>
      <c r="F23" s="11" t="str">
        <f>IF(num_hosts&gt;=(A23+1),CONCATENATE(LEFT(first_addr,2),DEC2HEX(HEX2DEC(RIGHT(first_addr,10))+A23*num_ports*max_parts)),"Not applicable")</f>
        <v>DEADBEEF0001</v>
      </c>
    </row>
    <row r="24" spans="1:6" x14ac:dyDescent="0.25">
      <c r="A24" s="5">
        <v>1</v>
      </c>
      <c r="B24" s="9" t="str">
        <f t="shared" ref="B24" si="1">CONCATENATE("bmc_addr[",A24,"]")</f>
        <v>bmc_addr[1]</v>
      </c>
      <c r="C24" s="6" t="str">
        <f>IF(num_hosts&gt;=(A24+1),CONCATENATE(LEFT(C23,2),DEC2HEX(HEX2DEC(RIGHT(C23,10))+num_ports*max_parts)),"Not applicable")</f>
        <v>DEADBEEF0003</v>
      </c>
      <c r="F24" s="11" t="str">
        <f>IF(num_hosts&gt;=(A23+1),CONCATENATE(LEFT(first_addr,2),DEC2HEX(HEX2DEC(RIGHT(first_addr,10))+num_ports*max_parts*num_hosts+A24*num_ports)),"Not applicable")</f>
        <v>DEADBEEF0003</v>
      </c>
    </row>
    <row r="25" spans="1:6" x14ac:dyDescent="0.25">
      <c r="A25" s="5">
        <v>2</v>
      </c>
      <c r="B25" s="8" t="str">
        <f t="shared" ref="B25" si="2">CONCATENATE("host_addr[",A25,"]")</f>
        <v>host_addr[2]</v>
      </c>
      <c r="C25" s="6" t="str">
        <f>IF(num_hosts&gt;=(A25+1),CONCATENATE(LEFT(first_addr,2),DEC2HEX(HEX2DEC(RIGHT(first_addr,10))+A25*num_ports*(max_parts+1))),"Not applicable")</f>
        <v>Not applicable</v>
      </c>
      <c r="F25" s="11" t="str">
        <f>IF(num_hosts&gt;=(A25+1),CONCATENATE(LEFT(first_addr,2),DEC2HEX(HEX2DEC(RIGHT(first_addr,10))+A25*num_ports*max_parts)),"Not applicable")</f>
        <v>Not applicable</v>
      </c>
    </row>
    <row r="26" spans="1:6" x14ac:dyDescent="0.25">
      <c r="A26" s="5">
        <v>2</v>
      </c>
      <c r="B26" s="9" t="str">
        <f t="shared" ref="B26" si="3">CONCATENATE("bmc_addr[",A26,"]")</f>
        <v>bmc_addr[2]</v>
      </c>
      <c r="C26" s="6" t="str">
        <f>IF(num_hosts&gt;=(A26+1),CONCATENATE(LEFT(C25,2),DEC2HEX(HEX2DEC(RIGHT(C25,10))+num_ports*max_parts)),"Not applicable")</f>
        <v>Not applicable</v>
      </c>
      <c r="F26" s="11" t="str">
        <f>IF(num_hosts&gt;=(A25+1),CONCATENATE(LEFT(first_addr,2),DEC2HEX(HEX2DEC(RIGHT(first_addr,10))+num_ports*max_parts*num_hosts+A26*num_ports)),"Not applicable")</f>
        <v>Not applicable</v>
      </c>
    </row>
    <row r="27" spans="1:6" x14ac:dyDescent="0.25">
      <c r="A27" s="5">
        <v>3</v>
      </c>
      <c r="B27" s="8" t="str">
        <f t="shared" ref="B27" si="4">CONCATENATE("host_addr[",A27,"]")</f>
        <v>host_addr[3]</v>
      </c>
      <c r="C27" s="6" t="str">
        <f>IF(num_hosts&gt;=(A27+1),CONCATENATE(LEFT(first_addr,2),DEC2HEX(HEX2DEC(RIGHT(first_addr,10))+A27*num_ports*(max_parts+1))),"Not applicable")</f>
        <v>Not applicable</v>
      </c>
      <c r="F27" s="11" t="str">
        <f>IF(num_hosts&gt;=(A27+1),CONCATENATE(LEFT(first_addr,2),DEC2HEX(HEX2DEC(RIGHT(first_addr,10))+A27*num_ports*max_parts)),"Not applicable")</f>
        <v>Not applicable</v>
      </c>
    </row>
    <row r="28" spans="1:6" x14ac:dyDescent="0.25">
      <c r="A28" s="5">
        <v>3</v>
      </c>
      <c r="B28" s="9" t="str">
        <f t="shared" ref="B28" si="5">CONCATENATE("bmc_addr[",A28,"]")</f>
        <v>bmc_addr[3]</v>
      </c>
      <c r="C28" s="6" t="str">
        <f>IF(num_hosts&gt;=(A28+1),CONCATENATE(LEFT(C27,2),DEC2HEX(HEX2DEC(RIGHT(C27,10))+num_ports*max_parts)),"Not applicable")</f>
        <v>Not applicable</v>
      </c>
      <c r="F28" s="11" t="str">
        <f>IF(num_hosts&gt;=(A27+1),CONCATENATE(LEFT(first_addr,2),DEC2HEX(HEX2DEC(RIGHT(first_addr,10))+num_ports*max_parts*num_hosts+A28*num_ports)),"Not applicable")</f>
        <v>Not applicable</v>
      </c>
    </row>
    <row r="29" spans="1:6" x14ac:dyDescent="0.25">
      <c r="A29" s="5">
        <v>4</v>
      </c>
      <c r="B29" s="8" t="str">
        <f t="shared" ref="B29" si="6">CONCATENATE("host_addr[",A29,"]")</f>
        <v>host_addr[4]</v>
      </c>
      <c r="C29" s="6" t="str">
        <f>IF(num_hosts&gt;=(A29+1),CONCATENATE(LEFT(first_addr,2),DEC2HEX(HEX2DEC(RIGHT(first_addr,10))+A29*num_ports*(max_parts+1))),"Not applicable")</f>
        <v>Not applicable</v>
      </c>
      <c r="F29" s="11" t="str">
        <f>IF(num_hosts&gt;=(A29+1),CONCATENATE(LEFT(first_addr,2),DEC2HEX(HEX2DEC(RIGHT(first_addr,10))+A29*num_ports*max_parts)),"Not applicable")</f>
        <v>Not applicable</v>
      </c>
    </row>
    <row r="30" spans="1:6" x14ac:dyDescent="0.25">
      <c r="A30" s="5">
        <v>4</v>
      </c>
      <c r="B30" s="9" t="str">
        <f t="shared" ref="B30" si="7">CONCATENATE("bmc_addr[",A30,"]")</f>
        <v>bmc_addr[4]</v>
      </c>
      <c r="C30" s="6" t="str">
        <f>IF(num_hosts&gt;=(A30+1),CONCATENATE(LEFT(C29,2),DEC2HEX(HEX2DEC(RIGHT(C29,10))+num_ports*max_parts)),"Not applicable")</f>
        <v>Not applicable</v>
      </c>
      <c r="F30" s="11" t="str">
        <f>IF(num_hosts&gt;=(A29+1),CONCATENATE(LEFT(first_addr,2),DEC2HEX(HEX2DEC(RIGHT(first_addr,10))+num_ports*max_parts*num_hosts+A30*num_ports)),"Not applicable")</f>
        <v>Not applicable</v>
      </c>
    </row>
    <row r="31" spans="1:6" x14ac:dyDescent="0.25">
      <c r="A31" s="5">
        <v>5</v>
      </c>
      <c r="B31" s="8" t="str">
        <f t="shared" ref="B31" si="8">CONCATENATE("host_addr[",A31,"]")</f>
        <v>host_addr[5]</v>
      </c>
      <c r="C31" s="6" t="str">
        <f>IF(num_hosts&gt;=(A31+1),CONCATENATE(LEFT(first_addr,2),DEC2HEX(HEX2DEC(RIGHT(first_addr,10))+A31*num_ports*(max_parts+1))),"Not applicable")</f>
        <v>Not applicable</v>
      </c>
      <c r="F31" s="11" t="str">
        <f>IF(num_hosts&gt;=(A31+1),CONCATENATE(LEFT(first_addr,2),DEC2HEX(HEX2DEC(RIGHT(first_addr,10))+A31*num_ports*max_parts)),"Not applicable")</f>
        <v>Not applicable</v>
      </c>
    </row>
    <row r="32" spans="1:6" x14ac:dyDescent="0.25">
      <c r="A32" s="5">
        <v>5</v>
      </c>
      <c r="B32" s="9" t="str">
        <f t="shared" ref="B32" si="9">CONCATENATE("bmc_addr[",A32,"]")</f>
        <v>bmc_addr[5]</v>
      </c>
      <c r="C32" s="6" t="str">
        <f>IF(num_hosts&gt;=(A32+1),CONCATENATE(LEFT(C31,2),DEC2HEX(HEX2DEC(RIGHT(C31,10))+num_ports*max_parts)),"Not applicable")</f>
        <v>Not applicable</v>
      </c>
      <c r="F32" s="11" t="str">
        <f>IF(num_hosts&gt;=(A31+1),CONCATENATE(LEFT(first_addr,2),DEC2HEX(HEX2DEC(RIGHT(first_addr,10))+num_ports*max_parts*num_hosts+A32*num_ports)),"Not applicable")</f>
        <v>Not applicable</v>
      </c>
    </row>
    <row r="33" spans="1:6" x14ac:dyDescent="0.25">
      <c r="A33" s="5">
        <v>6</v>
      </c>
      <c r="B33" s="8" t="str">
        <f t="shared" ref="B33" si="10">CONCATENATE("host_addr[",A33,"]")</f>
        <v>host_addr[6]</v>
      </c>
      <c r="C33" s="6" t="str">
        <f>IF(num_hosts&gt;=(A33+1),CONCATENATE(LEFT(first_addr,2),DEC2HEX(HEX2DEC(RIGHT(first_addr,10))+A33*num_ports*(max_parts+1))),"Not applicable")</f>
        <v>Not applicable</v>
      </c>
      <c r="F33" s="11" t="str">
        <f>IF(num_hosts&gt;=(A33+1),CONCATENATE(LEFT(first_addr,2),DEC2HEX(HEX2DEC(RIGHT(first_addr,10))+A33*num_ports*max_parts)),"Not applicable")</f>
        <v>Not applicable</v>
      </c>
    </row>
    <row r="34" spans="1:6" x14ac:dyDescent="0.25">
      <c r="A34" s="5">
        <v>6</v>
      </c>
      <c r="B34" s="9" t="str">
        <f t="shared" ref="B34" si="11">CONCATENATE("bmc_addr[",A34,"]")</f>
        <v>bmc_addr[6]</v>
      </c>
      <c r="C34" s="6" t="str">
        <f>IF(num_hosts&gt;=(A34+1),CONCATENATE(LEFT(C33,2),DEC2HEX(HEX2DEC(RIGHT(C33,10))+num_ports*max_parts)),"Not applicable")</f>
        <v>Not applicable</v>
      </c>
      <c r="F34" s="11" t="str">
        <f>IF(num_hosts&gt;=(A33+1),CONCATENATE(LEFT(first_addr,2),DEC2HEX(HEX2DEC(RIGHT(first_addr,10))+num_ports*max_parts*num_hosts+A34*num_ports)),"Not applicable")</f>
        <v>Not applicable</v>
      </c>
    </row>
    <row r="35" spans="1:6" x14ac:dyDescent="0.25">
      <c r="A35" s="5">
        <v>7</v>
      </c>
      <c r="B35" s="8" t="str">
        <f t="shared" ref="B35" si="12">CONCATENATE("host_addr[",A35,"]")</f>
        <v>host_addr[7]</v>
      </c>
      <c r="C35" s="6" t="str">
        <f>IF(num_hosts&gt;=(A35+1),CONCATENATE(LEFT(first_addr,2),DEC2HEX(HEX2DEC(RIGHT(first_addr,10))+A35*num_ports*(max_parts+1))),"Not applicable")</f>
        <v>Not applicable</v>
      </c>
      <c r="F35" s="11" t="str">
        <f>IF(num_hosts&gt;=(A35+1),CONCATENATE(LEFT(first_addr,2),DEC2HEX(HEX2DEC(RIGHT(first_addr,10))+A35*num_ports*max_parts)),"Not applicable")</f>
        <v>Not applicable</v>
      </c>
    </row>
    <row r="36" spans="1:6" x14ac:dyDescent="0.25">
      <c r="A36" s="5">
        <v>7</v>
      </c>
      <c r="B36" s="9" t="str">
        <f t="shared" ref="B36" si="13">CONCATENATE("bmc_addr[",A36,"]")</f>
        <v>bmc_addr[7]</v>
      </c>
      <c r="C36" s="6" t="str">
        <f>IF(num_hosts&gt;=(A36+1),CONCATENATE(LEFT(C35,2),DEC2HEX(HEX2DEC(RIGHT(C35,10))+num_ports*max_parts)),"Not applicable")</f>
        <v>Not applicable</v>
      </c>
      <c r="F36" s="11" t="str">
        <f>IF(num_hosts&gt;=(A35+1),CONCATENATE(LEFT(first_addr,2),DEC2HEX(HEX2DEC(RIGHT(first_addr,10))+num_ports*max_parts*num_hosts+A36*num_ports)),"Not applicable")</f>
        <v>Not applicable</v>
      </c>
    </row>
  </sheetData>
  <pageMargins left="0.7" right="0.7" top="0.75" bottom="0.75" header="0.3" footer="0.3"/>
  <pageSetup orientation="portrait" r:id="rId1"/>
  <ignoredErrors>
    <ignoredError sqref="B22:B3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OCP NIC 3.0 MC MAC Provisioning</vt:lpstr>
      <vt:lpstr>first_addr</vt:lpstr>
      <vt:lpstr>max_parts</vt:lpstr>
      <vt:lpstr>num_hosts</vt:lpstr>
      <vt:lpstr>num_ports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CTPClassification=CTP_NT</cp:keywords>
  <cp:lastModifiedBy>Ng, Thomas1</cp:lastModifiedBy>
  <dcterms:created xsi:type="dcterms:W3CDTF">2019-06-15T04:27:19Z</dcterms:created>
  <dcterms:modified xsi:type="dcterms:W3CDTF">2019-06-17T16:45:10Z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559e6dce-79c4-4eed-80c6-168a86ceeac0</vt:lpwstr>
  </property>
  <property fmtid="{D5CDD505-2E9C-101B-9397-08002B2CF9AE}" pid="3" name="CTP_TimeStamp">
    <vt:lpwstr>2019-06-17 16:45:10Z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