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codeName="ThisWorkbook" defaultThemeVersion="124226"/>
  <xr:revisionPtr revIDLastSave="0" documentId="13_ncr:1_{31CE3B88-2C23-46BD-B522-35CA6963E93D}" xr6:coauthVersionLast="36" xr6:coauthVersionMax="36" xr10:uidLastSave="{00000000-0000-0000-0000-000000000000}"/>
  <bookViews>
    <workbookView xWindow="0" yWindow="0" windowWidth="28800" windowHeight="12435" activeTab="1" xr2:uid="{00000000-000D-0000-FFFF-FFFF00000000}"/>
  </bookViews>
  <sheets>
    <sheet name="Rev History" sheetId="9" r:id="rId1"/>
    <sheet name="Pin List" sheetId="1" r:id="rId2"/>
    <sheet name="Sheet1" sheetId="10" r:id="rId3"/>
  </sheets>
  <definedNames>
    <definedName name="_xlnm._FilterDatabase" localSheetId="1" hidden="1">'Pin List'!$A$3:$I$96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6" i="1" l="1"/>
  <c r="V3" i="1" l="1"/>
  <c r="U3" i="1"/>
  <c r="T3" i="1"/>
  <c r="Q3" i="1"/>
  <c r="G96" i="1" l="1"/>
  <c r="G98" i="1" l="1"/>
  <c r="G99" i="1"/>
</calcChain>
</file>

<file path=xl/sharedStrings.xml><?xml version="1.0" encoding="utf-8"?>
<sst xmlns="http://schemas.openxmlformats.org/spreadsheetml/2006/main" count="552" uniqueCount="224">
  <si>
    <t>12V</t>
  </si>
  <si>
    <t>Changes</t>
  </si>
  <si>
    <t>Date</t>
  </si>
  <si>
    <t>Rev</t>
  </si>
  <si>
    <t>GND</t>
  </si>
  <si>
    <t>Mirror Mezz</t>
  </si>
  <si>
    <t>Total Diff Pair</t>
  </si>
  <si>
    <t>Total SE pins</t>
  </si>
  <si>
    <t>3.3V</t>
  </si>
  <si>
    <t>Total pin locations</t>
  </si>
  <si>
    <t>Total in diff pairs</t>
  </si>
  <si>
    <t>Diff Pairs</t>
  </si>
  <si>
    <t>Single ended</t>
  </si>
  <si>
    <t>Pin pairs density</t>
  </si>
  <si>
    <t>x (mm)</t>
  </si>
  <si>
    <t>y (mm)</t>
  </si>
  <si>
    <t>Area (mm2)</t>
  </si>
  <si>
    <t>Part Number</t>
  </si>
  <si>
    <t>Connector family</t>
  </si>
  <si>
    <t>Per connector</t>
  </si>
  <si>
    <t>Per  two connector</t>
  </si>
  <si>
    <t>Stack connector Dimensions</t>
  </si>
  <si>
    <t>Molex</t>
  </si>
  <si>
    <t>209311-1114</t>
  </si>
  <si>
    <t>Conn0 or 1</t>
  </si>
  <si>
    <t>Conn1</t>
  </si>
  <si>
    <t>Conn0</t>
  </si>
  <si>
    <t>OCP Compute Accelerator Module Pin list</t>
  </si>
  <si>
    <t>P3V3</t>
  </si>
  <si>
    <t>P48V</t>
  </si>
  <si>
    <t>PERST#</t>
  </si>
  <si>
    <t>PRSNT0#</t>
  </si>
  <si>
    <t>PRSNT1#</t>
  </si>
  <si>
    <t>PWRBRK#</t>
  </si>
  <si>
    <t>HOST_PWRGD</t>
  </si>
  <si>
    <t>MODULE_PWRGD</t>
  </si>
  <si>
    <t>I2C_SLV_D</t>
  </si>
  <si>
    <t>I2C_SLV_ALERT#</t>
  </si>
  <si>
    <t>I2C_D</t>
  </si>
  <si>
    <t>I2C _CLK</t>
  </si>
  <si>
    <t>DWN_PERST#</t>
  </si>
  <si>
    <t>DWN_REFCLKp/n</t>
  </si>
  <si>
    <t>TEST0</t>
  </si>
  <si>
    <t>TEST5</t>
  </si>
  <si>
    <t>TEST6</t>
  </si>
  <si>
    <t>JTAG0_TRST</t>
  </si>
  <si>
    <t>JTAG0_TMS</t>
  </si>
  <si>
    <t>JTAG0_TCK</t>
  </si>
  <si>
    <t>JTAG0_TDO</t>
  </si>
  <si>
    <t>JTAG1 _TMS</t>
  </si>
  <si>
    <t>JTAG1 _TRST</t>
  </si>
  <si>
    <t>JTAG0 _TDI</t>
  </si>
  <si>
    <t>JTAG1 _TCK</t>
  </si>
  <si>
    <t>JTAG1 _TDO</t>
  </si>
  <si>
    <t>JTAG1 _TDI</t>
  </si>
  <si>
    <t>RFU</t>
  </si>
  <si>
    <t>Serial Port Transmit</t>
  </si>
  <si>
    <t>TEST7</t>
  </si>
  <si>
    <t>TEST8</t>
  </si>
  <si>
    <t>TEST9</t>
  </si>
  <si>
    <t>TEST10</t>
  </si>
  <si>
    <t>TEST11</t>
  </si>
  <si>
    <t>OCP Signal  name</t>
  </si>
  <si>
    <t>Serial Port Receive</t>
  </si>
  <si>
    <t>I2C_SLV_CLK</t>
  </si>
  <si>
    <t>Reserved for future use</t>
  </si>
  <si>
    <t>Change SerDes OCP signal names back to 1 through 7</t>
  </si>
  <si>
    <t>Updated the "LINK_CONFIG[0:3] to LINK_CONFIG[0:4]"   as we actually have 5 topology ID bits.</t>
  </si>
  <si>
    <t>LINK_CONFIG[4:0]</t>
  </si>
  <si>
    <t>TEST[4:1]</t>
  </si>
  <si>
    <t>PE_BIF[1:0]</t>
  </si>
  <si>
    <t>PLINK_CAP</t>
  </si>
  <si>
    <t>OCP Signal Description</t>
  </si>
  <si>
    <t>Voltage</t>
  </si>
  <si>
    <t>P12V1</t>
  </si>
  <si>
    <t>P12V2</t>
  </si>
  <si>
    <t>Power Input</t>
  </si>
  <si>
    <t>Power Output</t>
  </si>
  <si>
    <t>PERp/n [15:0]</t>
  </si>
  <si>
    <t>PETp/n [15:0]</t>
  </si>
  <si>
    <t>SERDES_2Tp/n [15:0]</t>
  </si>
  <si>
    <t>SERDES_2Rp/n [15:0]</t>
  </si>
  <si>
    <t>SERDES_1Tp/n [15:0]</t>
  </si>
  <si>
    <t>SERDES_1Rp/n [15:0]</t>
  </si>
  <si>
    <t>SERDES_5Tp/n [15:0]</t>
  </si>
  <si>
    <t>SERDES_5Rp/n [15:0]</t>
  </si>
  <si>
    <t>SERDES_6Tp/n [15:0]</t>
  </si>
  <si>
    <t>SERDES_6Rp/n [15:0]</t>
  </si>
  <si>
    <t>SERDES_4Tp/n[15:0]</t>
  </si>
  <si>
    <t>SERDES_4Rp/n [15:0]</t>
  </si>
  <si>
    <t>SERDES_RTp/n [19:0]</t>
  </si>
  <si>
    <t>SERDES_RRp/n [19:0]</t>
  </si>
  <si>
    <t xml:space="preserve">Slave I2C data </t>
  </si>
  <si>
    <t>Slave I2C clock</t>
  </si>
  <si>
    <t>Slave I2C alert indication</t>
  </si>
  <si>
    <t>Master I2C/SMBus clock</t>
  </si>
  <si>
    <t xml:space="preserve">Master I2C/SMBus data </t>
  </si>
  <si>
    <t>High Voltage JTAG Test Reset</t>
  </si>
  <si>
    <t>High Voltage JTAG Test Mode Select</t>
  </si>
  <si>
    <t>High Voltage JTAG Test Clock</t>
  </si>
  <si>
    <t>High Voltage JTAG Test Output</t>
  </si>
  <si>
    <t>High Voltage JTAG Test Input</t>
  </si>
  <si>
    <t>Low Voltage ASIC/GPU JTAG Test Reset</t>
  </si>
  <si>
    <t>Low Voltage ASIC/GPU JTAG Test Mode Select</t>
  </si>
  <si>
    <t>Low Voltage ASIC/GPU JTAG Test Clock</t>
  </si>
  <si>
    <t>Low Voltage ASIC/GPU JTAG Test Output</t>
  </si>
  <si>
    <t>Low Voltage ASIC/GPU JTAG Test Input</t>
  </si>
  <si>
    <t>Warm Reset</t>
  </si>
  <si>
    <t>Sub Total</t>
  </si>
  <si>
    <t>PE_REFCLKp/n</t>
  </si>
  <si>
    <t>CONN1_INITMODE</t>
  </si>
  <si>
    <t>CONN1_GREEN_LED</t>
  </si>
  <si>
    <t>CONN1_YELLOW_LED</t>
  </si>
  <si>
    <t>CONN2_INITMODE</t>
  </si>
  <si>
    <t>CONN2_GREEN_LED</t>
  </si>
  <si>
    <t>CONN2_YELLOW_LED</t>
  </si>
  <si>
    <t>QSFP-DD Connector 1 Module Initialization mode</t>
  </si>
  <si>
    <t>QSFP-DD Connector 2 Module Initialization mode</t>
  </si>
  <si>
    <t>QSFP-DD Connector 1 Module Interrupt</t>
  </si>
  <si>
    <t>QSFP-DD Connector 1 Module Present</t>
  </si>
  <si>
    <t>QSFP-DD Connector 1 Module Select</t>
  </si>
  <si>
    <t>QSFP-DD Connector 1 Module Reset</t>
  </si>
  <si>
    <t>QSFP-DD Connector 1 GREEN STATUS LED</t>
  </si>
  <si>
    <t>QSFP-DD Connector 1 YELLOW STATUS LED</t>
  </si>
  <si>
    <t>QSFP-DD Connector 2 Module Interrupt</t>
  </si>
  <si>
    <t>QSFP-DD Connector 2 Module Present</t>
  </si>
  <si>
    <t>QSFP-DD Connector 2 Module Select</t>
  </si>
  <si>
    <t>QSFP-DD Connector 2 Module Reset</t>
  </si>
  <si>
    <t>QSFP-DD Connector 2 GREEN STATUS LED</t>
  </si>
  <si>
    <t>QSFP-DD Connector 2 YELLOW STATUS LED</t>
  </si>
  <si>
    <t>WARMRST#</t>
  </si>
  <si>
    <t>MODULE_ID[4:0]</t>
  </si>
  <si>
    <t>Mezz Module Direction POV</t>
  </si>
  <si>
    <t>Input</t>
  </si>
  <si>
    <t>Output</t>
  </si>
  <si>
    <t>Bi-directional</t>
  </si>
  <si>
    <t>UART_TXD</t>
  </si>
  <si>
    <t>UART_RXD</t>
  </si>
  <si>
    <t>TEST12</t>
  </si>
  <si>
    <t>TEST13</t>
  </si>
  <si>
    <t>TEST14</t>
  </si>
  <si>
    <t>CONN1_INT#</t>
  </si>
  <si>
    <t>CONN1_MODPRS#</t>
  </si>
  <si>
    <t>CONN1_MODSEL#</t>
  </si>
  <si>
    <t>CONN1_RESET#</t>
  </si>
  <si>
    <t>CONN2_INT#</t>
  </si>
  <si>
    <t>CONN2_MODPRS#</t>
  </si>
  <si>
    <t>CONN2_MODSEL#</t>
  </si>
  <si>
    <t>CONN2_RESET#</t>
  </si>
  <si>
    <t>Vref</t>
  </si>
  <si>
    <t>THERMTRIP#</t>
  </si>
  <si>
    <t>40V-59.5V</t>
  </si>
  <si>
    <t>SERDES_3Tp/n[15:0]</t>
  </si>
  <si>
    <t>SERDES_3Rp/n [15:0]</t>
  </si>
  <si>
    <t>SerDes link 1 Receive differential pairs.</t>
  </si>
  <si>
    <t>SerDes link 2 Receive differential pairs.</t>
  </si>
  <si>
    <t xml:space="preserve">SerDes link 3 Receive differential pairs. </t>
  </si>
  <si>
    <t>SerDes link 4 Receive differential pairs.</t>
  </si>
  <si>
    <t>SerDes link 5 Receive differential pairs.</t>
  </si>
  <si>
    <t>SerDes link 6 Receive differential pairs.</t>
  </si>
  <si>
    <t>Common Accelerator Motherboard solution</t>
  </si>
  <si>
    <t>Required</t>
  </si>
  <si>
    <t>Optional</t>
  </si>
  <si>
    <t>CEM Compliant PCIe Reset</t>
  </si>
  <si>
    <t>Module node identifier (e.g. Module #0, #1,…#n). Tied to GND on baseboard for logic 0, leave open for logic 1</t>
  </si>
  <si>
    <t>x16 Host Interface Bifurcation Configuration. 
00 = one x16 PCIe host interface
01 = bifurcation into two x8 PCIe host interfaces
10 = bifurcation into four x4 PCIe host interfaces
11 = reserved"
Tied to GND on baseboard for logic 0, leave open for logic 1</t>
  </si>
  <si>
    <t>"P" Port Module Capability support:
 '0' = PCIe only support
'1' = Alternate protocol supported
The host system requests an alternate host link protocol by pulling up LINK_CONFIG[0] and the Module informs the system of protocol support on the "P" link via this pin. If the module only supports PCIe as host, this signal is grounded on the module.</t>
  </si>
  <si>
    <t>Vendor specific module to module management link port 0 transmit</t>
  </si>
  <si>
    <t>Vendor specific module to module management link port 0 receive</t>
  </si>
  <si>
    <t>Vendor specific module to module management link port 1 transmit</t>
  </si>
  <si>
    <t>Vendor specific module to module management link port 1 receive</t>
  </si>
  <si>
    <t>Manufacturing Mode
1: Normal operation
0: Module enter into manufacturing mode</t>
  </si>
  <si>
    <t>On board manageability boot recovery mode
1: Normal operation
0: Firmware Recovery boot mode</t>
  </si>
  <si>
    <t>Compliance Test Mode
1: Normal operation
0: ASIC/GPU enter into electrical compliance mode</t>
  </si>
  <si>
    <t>MANF_MODE#</t>
  </si>
  <si>
    <t>TEST_MODE#</t>
  </si>
  <si>
    <t>FW_RECOVERY#</t>
  </si>
  <si>
    <t>2/05/20019</t>
  </si>
  <si>
    <t>DEBUG_PORT_PRSNT#</t>
  </si>
  <si>
    <t>MNGMT_LINK0Rp/n</t>
  </si>
  <si>
    <t>MNGMT_LINK0Tp/n</t>
  </si>
  <si>
    <t>MNGMT_LINK1Tp/n</t>
  </si>
  <si>
    <t>MNGMT_LINK1Rp/n</t>
  </si>
  <si>
    <t>12V mandatory Board Infrastructure Power. Up to 50W</t>
  </si>
  <si>
    <t>44V-59.5V main voltage for high power applications. Up to 700W when Vin=&gt;44V. Module should be able to operate at 40V to 44V but at lower power (motherboard to drive PWRBRK# for Vin &lt;44V)</t>
  </si>
  <si>
    <t>3.3V Main Power. Up to 5W</t>
  </si>
  <si>
    <t>PVREF</t>
  </si>
  <si>
    <t>Low voltage output for GPU/ASIC sideband I/O reference on motherboard components.  Module should provision maximum 0.5A to be provided to motherboard. Vref  can be any value between 0.8V to 3.3V set as per GPU/ASIC sideband I/O voltage.</t>
  </si>
  <si>
    <t>12V main Power for low power applications. Up to 300W. For 12V motherboard/module designs, P12V1 and P12V2 can be shorted together for up to 350W  combined power</t>
  </si>
  <si>
    <t xml:space="preserve">PCIe or equivalent host link Transmit differential pairs. Module Transmit, Host Receive. Note: AC coupling caps must be placed on the motherboard side. </t>
  </si>
  <si>
    <t xml:space="preserve">PCIe or equivalent host link Receive differential pairs. Module Receive, Host Transmit. Note: AC coupling caps must be placed on the motherboard side. </t>
  </si>
  <si>
    <t>SerDes link 1 Transmit differential pairs. AC caps must be placed on Module/die (if required)</t>
  </si>
  <si>
    <t>SerDes link 2 Transmit differential pairs. AC caps must be placed on Module/die (if required)</t>
  </si>
  <si>
    <t>SerDes link 3 Transmit differential pairs. AC caps must be placed on Module/die (if required)</t>
  </si>
  <si>
    <t>SerDes link 4Transmit differential pairs. AC caps must be placed on Module/die (if required)</t>
  </si>
  <si>
    <t>SerDes link 5 Transmit differential pairs. AC caps must be placed on Module/die (if required)</t>
  </si>
  <si>
    <t>SerDes link 6 Transmit differential pairs. AC caps must be placed on Module/die (if required)</t>
  </si>
  <si>
    <t>SerDes Reserved Link Transmit differential pairs. Interconnect requirements defined by Module and System integrator. AC caps must be placed on the Motherboard (if Required)</t>
  </si>
  <si>
    <t>SerDes Reserved Link Receive differential pairs. Interconnect requirements defined by Module and System integrator. AC caps must be placed on the Motherboard (if Required)</t>
  </si>
  <si>
    <t xml:space="preserve"> 100MHz PCIe Gen 5 compliant Auxiliary Reference Clock.</t>
  </si>
  <si>
    <t xml:space="preserve">PCIe Reference Clock. 100MHz PCIe Gen 5 compliant. </t>
  </si>
  <si>
    <t>Downstream Reference Clock. Vendor specific.</t>
  </si>
  <si>
    <t>Down device PCIe Reset. Vendor specific.</t>
  </si>
  <si>
    <t>Host power good. Active high when P48V, P12V1/P12V2, P3V3 voltages are stable and within specifications. This is considered the “Power Enable” signal for the module.</t>
  </si>
  <si>
    <t>Module power good. Active high when the module has completed its own power up sequence and is ready for PERST# de-assertion</t>
  </si>
  <si>
    <t>Emergency power reduction. CEM Compliant Power Break</t>
  </si>
  <si>
    <t>Catastrophic thermal event for module components. Active low and latched by the Module logic. Released until motherboard power cycles the module input voltages</t>
  </si>
  <si>
    <t>Mezz Module Host Interface/SerDes Link Configuration and topology. See link config table for details</t>
  </si>
  <si>
    <t>Module present pin connector 0. Tied to GND on module side</t>
  </si>
  <si>
    <t>Module present pin connector 1. Tied to GND on module side</t>
  </si>
  <si>
    <t>Presence signal for debug port in motherboard. Notifies logic in the module the debug access is being used by the motherboard debug connector. Debug port on motherboard present when logic low</t>
  </si>
  <si>
    <t>*Updated OCP Generic pin names
*Added Reserve link bifurcation pins
*Added PCIe Link Module capability signal
*Added Serial port pins
*Added Intel "Test" pins. Need to agreed in test/debug access solution from Module to Motherboard</t>
  </si>
  <si>
    <t>AUX_100M_REFCLKp/n</t>
  </si>
  <si>
    <t>AUX_156M_REFCLKp/n</t>
  </si>
  <si>
    <t xml:space="preserve">156.25MHz TBD compliant Auxiliary Reference Clock </t>
  </si>
  <si>
    <t>SCALE_DEBUG_EN</t>
  </si>
  <si>
    <t>At-a-scale debug enable on the module. Isolates any motherboard JTAG debug path when logic High</t>
  </si>
  <si>
    <t xml:space="preserve">*Added Test 12, TEST13 and TEST14
*Change TEST 10 to 14 from Connector 0 to Connector 1
</t>
  </si>
  <si>
    <t xml:space="preserve">*Changed first column as OCP signal name and change all signals to generic pin names (remove any Mad/Intel specific). 
*Added Serial port pins and 5 additional TEST pins
</t>
  </si>
  <si>
    <t>Internal release</t>
  </si>
  <si>
    <t>0.1-0.8</t>
  </si>
  <si>
    <t>*Updated description of PLINK_CAP pins
*Added I/O Direction and OCP Pin description columns
*Reordered Misc signals across connector 0 and 1
*Re-named P12V and P12V_M pins to P12V1 and P12V2
*Renamed Vref to PLVIO
*Added TEST7, TEST8, TEST9 for Intel test pins
*Added RSVD2, RSVD3, RSVD4 
*Added On Board Manager Controller status LEDs: Green, Blue, Red
*Added QSFP-DD cable management side band signals</t>
  </si>
  <si>
    <t>*Changed QSFP Signals to be LV I/O
*Changed QSFP side band signals pins negative logic indication from _N to #
*Updated 12V and 48V pin count
*Updated SerDes 3 to x16 instead of x20
*Added THERMTRIP# 
*Removed RLINK_CAP[1:0]
*Removed STATUS_LED_GREEN, STATUS_LED_RED, STATUS_LED_BLUE
*Added SCALE_DEBUG_EN#
*Added DEBUG_PORT_PRSNT#
*Renamed RSVD Diff pairs to MNGT_LINKxTp/n
*Renamed RSVD2 to MANF_MODE#
*Renamed RSVD3 to FW_RECOVERY#
*Renamed RSVD4 to TEST_MODE#
*Changed Signal direction on SERDES_Rxx and PExx following Mezz Module POV convention
*Added column to indicate whether or not each signal is required for the "common accelerator motherboard solution" 
*Changed PLINK_CAP from Output to Input
*Changed PLVIO to PVREF</t>
  </si>
  <si>
    <t xml:space="preserve">*Added AUX_156M_REFCLKp/n for 156.25MHz auxiliary reference clock in connector 1
*Changed AUX_REFCLKp/n to AUX_100M_REFCLKp/n signal name
*Changed SCALE_DEBUG_EN_N to SCALE_DEBUG_EN, changed from logic low to  logic high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</si>
</sst>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8">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xf>
    <xf numFmtId="0" fontId="1" fillId="0" borderId="1" xfId="0" applyFont="1" applyBorder="1" applyAlignment="1">
      <alignment horizontal="left"/>
    </xf>
    <xf numFmtId="0" fontId="0" fillId="0" borderId="1" xfId="0" applyFont="1" applyBorder="1" applyAlignment="1">
      <alignment horizontal="left"/>
    </xf>
    <xf numFmtId="0" fontId="0" fillId="2" borderId="0" xfId="0" applyFill="1" applyAlignment="1">
      <alignment horizontal="center"/>
    </xf>
    <xf numFmtId="0" fontId="0" fillId="0" borderId="1" xfId="0" applyBorder="1" applyAlignment="1">
      <alignment horizontal="center" vertical="center"/>
    </xf>
    <xf numFmtId="0" fontId="0" fillId="3" borderId="5" xfId="0" applyFill="1" applyBorder="1"/>
    <xf numFmtId="0" fontId="0" fillId="3" borderId="6"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xf>
    <xf numFmtId="0" fontId="0" fillId="2" borderId="0" xfId="0" applyFill="1"/>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wrapText="1"/>
    </xf>
    <xf numFmtId="0" fontId="0" fillId="0" borderId="6" xfId="0"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0" fillId="0" borderId="0" xfId="0" applyAlignment="1">
      <alignment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left" wrapText="1"/>
    </xf>
    <xf numFmtId="0" fontId="0" fillId="0" borderId="0" xfId="0" applyBorder="1" applyAlignment="1">
      <alignment horizontal="left"/>
    </xf>
    <xf numFmtId="0" fontId="0" fillId="0" borderId="1" xfId="0" applyFill="1" applyBorder="1" applyAlignment="1">
      <alignment horizontal="left" vertical="center"/>
    </xf>
    <xf numFmtId="0" fontId="0" fillId="0" borderId="1" xfId="0" applyFill="1" applyBorder="1" applyAlignment="1">
      <alignment wrapText="1"/>
    </xf>
    <xf numFmtId="0" fontId="0" fillId="0" borderId="1" xfId="0"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5"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4" xfId="0" applyBorder="1" applyAlignment="1">
      <alignment horizontal="center" vertical="center"/>
    </xf>
    <xf numFmtId="0" fontId="0" fillId="0" borderId="1" xfId="0" applyFill="1" applyBorder="1" applyAlignment="1">
      <alignment horizontal="center" vertical="center" wrapText="1"/>
    </xf>
    <xf numFmtId="0" fontId="1"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Alignment="1">
      <alignment horizontal="left" vertical="center" wrapText="1"/>
    </xf>
    <xf numFmtId="0" fontId="0" fillId="4" borderId="1" xfId="0" applyFill="1" applyBorder="1" applyAlignment="1">
      <alignment horizontal="left" vertical="center" wrapText="1"/>
    </xf>
    <xf numFmtId="0" fontId="0" fillId="0" borderId="4" xfId="0" applyBorder="1" applyAlignment="1">
      <alignment horizontal="left" vertical="center" wrapText="1"/>
    </xf>
    <xf numFmtId="0" fontId="0" fillId="3" borderId="7" xfId="0" applyFill="1" applyBorder="1" applyAlignment="1">
      <alignment horizontal="center"/>
    </xf>
    <xf numFmtId="0" fontId="0" fillId="3" borderId="8" xfId="0" applyFill="1" applyBorder="1" applyAlignment="1">
      <alignment horizontal="center"/>
    </xf>
    <xf numFmtId="0" fontId="0" fillId="4" borderId="1" xfId="0" applyFill="1" applyBorder="1" applyAlignment="1">
      <alignment horizontal="center"/>
    </xf>
  </cellXfs>
  <cellStyles count="1">
    <cellStyle name="Normal" xfId="0" builtinId="0"/>
  </cellStyles>
  <dxfs count="16">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s>
  <tableStyles count="0" defaultTableStyle="TableStyleMedium2" defaultPivotStyle="PivotStyleMedium9"/>
  <colors>
    <mruColors>
      <color rgb="FFCCFFFF"/>
      <color rgb="FFCCECFF"/>
      <color rgb="FF99FFCC"/>
      <color rgb="FFCC99FF"/>
      <color rgb="FFCC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495299</xdr:colOff>
          <xdr:row>55</xdr:row>
          <xdr:rowOff>133350</xdr:rowOff>
        </xdr:from>
        <xdr:to>
          <xdr:col>23</xdr:col>
          <xdr:colOff>329046</xdr:colOff>
          <xdr:row>85</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392567</xdr:colOff>
      <xdr:row>9</xdr:row>
      <xdr:rowOff>142874</xdr:rowOff>
    </xdr:from>
    <xdr:to>
      <xdr:col>30</xdr:col>
      <xdr:colOff>404812</xdr:colOff>
      <xdr:row>38</xdr:row>
      <xdr:rowOff>404813</xdr:rowOff>
    </xdr:to>
    <xdr:pic>
      <xdr:nvPicPr>
        <xdr:cNvPr id="2" name="Picture 2" descr="image00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817" y="3000374"/>
          <a:ext cx="17943058" cy="10167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380566</xdr:colOff>
      <xdr:row>76</xdr:row>
      <xdr:rowOff>417493</xdr:rowOff>
    </xdr:from>
    <xdr:ext cx="2220736" cy="405432"/>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3864021" y="24853448"/>
          <a:ext cx="222073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latin typeface="+mn-lt"/>
              <a:ea typeface="+mn-ea"/>
              <a:cs typeface="+mn-cs"/>
            </a:rPr>
            <a:t>PCIe</a:t>
          </a:r>
          <a:r>
            <a:rPr lang="en-US" sz="2000" b="1" baseline="0">
              <a:solidFill>
                <a:srgbClr val="0070C0"/>
              </a:solidFill>
              <a:latin typeface="+mn-lt"/>
              <a:ea typeface="+mn-ea"/>
              <a:cs typeface="+mn-cs"/>
            </a:rPr>
            <a:t> Host Interface</a:t>
          </a:r>
          <a:endParaRPr lang="en-US" sz="2000" b="1">
            <a:solidFill>
              <a:srgbClr val="0070C0"/>
            </a:solidFill>
          </a:endParaRPr>
        </a:p>
      </xdr:txBody>
    </xdr:sp>
    <xdr:clientData/>
  </xdr:oneCellAnchor>
  <xdr:twoCellAnchor>
    <xdr:from>
      <xdr:col>12</xdr:col>
      <xdr:colOff>259773</xdr:colOff>
      <xdr:row>76</xdr:row>
      <xdr:rowOff>648814</xdr:rowOff>
    </xdr:from>
    <xdr:to>
      <xdr:col>13</xdr:col>
      <xdr:colOff>310182</xdr:colOff>
      <xdr:row>76</xdr:row>
      <xdr:rowOff>658091</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081182" y="25084769"/>
          <a:ext cx="1210727" cy="9277"/>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587954</xdr:colOff>
      <xdr:row>53</xdr:row>
      <xdr:rowOff>138546</xdr:rowOff>
    </xdr:from>
    <xdr:ext cx="1475853" cy="71853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3170863" y="19050001"/>
          <a:ext cx="1475853"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rPr>
            <a:t>Mezzanine</a:t>
          </a:r>
        </a:p>
        <a:p>
          <a:r>
            <a:rPr lang="en-US" sz="2000" b="1">
              <a:solidFill>
                <a:srgbClr val="0070C0"/>
              </a:solidFill>
            </a:rPr>
            <a:t>Connector 1</a:t>
          </a:r>
        </a:p>
      </xdr:txBody>
    </xdr:sp>
    <xdr:clientData/>
  </xdr:oneCellAnchor>
  <xdr:oneCellAnchor>
    <xdr:from>
      <xdr:col>13</xdr:col>
      <xdr:colOff>14473</xdr:colOff>
      <xdr:row>53</xdr:row>
      <xdr:rowOff>103910</xdr:rowOff>
    </xdr:from>
    <xdr:ext cx="1475853" cy="71853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6996200" y="18824865"/>
          <a:ext cx="1475853"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latin typeface="+mn-lt"/>
              <a:ea typeface="+mn-ea"/>
              <a:cs typeface="+mn-cs"/>
            </a:rPr>
            <a:t>Mezzanine</a:t>
          </a:r>
          <a:endParaRPr lang="en-US" sz="2000">
            <a:effectLst/>
          </a:endParaRPr>
        </a:p>
        <a:p>
          <a:r>
            <a:rPr lang="en-US" sz="2000" b="1">
              <a:solidFill>
                <a:srgbClr val="0070C0"/>
              </a:solidFill>
            </a:rPr>
            <a:t>Connector 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1.vs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5"/>
  <sheetViews>
    <sheetView workbookViewId="0">
      <selection activeCell="C31" sqref="C31"/>
    </sheetView>
  </sheetViews>
  <sheetFormatPr defaultColWidth="9.28515625" defaultRowHeight="15" x14ac:dyDescent="0.25"/>
  <cols>
    <col min="1" max="1" width="6.28515625" style="21" customWidth="1"/>
    <col min="2" max="2" width="11.5703125" style="21" bestFit="1" customWidth="1"/>
    <col min="3" max="3" width="71" style="2" customWidth="1"/>
    <col min="4" max="16384" width="9.28515625" style="2"/>
  </cols>
  <sheetData>
    <row r="1" spans="1:3" s="3" customFormat="1" x14ac:dyDescent="0.25">
      <c r="A1" s="46" t="s">
        <v>3</v>
      </c>
      <c r="B1" s="46" t="s">
        <v>2</v>
      </c>
      <c r="C1" s="5" t="s">
        <v>1</v>
      </c>
    </row>
    <row r="2" spans="1:3" s="4" customFormat="1" x14ac:dyDescent="0.25">
      <c r="A2" s="48" t="s">
        <v>220</v>
      </c>
      <c r="B2" s="47"/>
      <c r="C2" s="6" t="s">
        <v>219</v>
      </c>
    </row>
    <row r="3" spans="1:3" s="25" customFormat="1" ht="60" x14ac:dyDescent="0.25">
      <c r="A3" s="8">
        <v>0.81</v>
      </c>
      <c r="B3" s="22">
        <v>43412</v>
      </c>
      <c r="C3" s="24" t="s">
        <v>218</v>
      </c>
    </row>
    <row r="4" spans="1:3" s="25" customFormat="1" x14ac:dyDescent="0.25">
      <c r="A4" s="8">
        <v>0.82</v>
      </c>
      <c r="B4" s="22">
        <v>43413</v>
      </c>
      <c r="C4" s="24" t="s">
        <v>66</v>
      </c>
    </row>
    <row r="5" spans="1:3" ht="30" x14ac:dyDescent="0.25">
      <c r="A5" s="8">
        <v>0.83</v>
      </c>
      <c r="B5" s="22">
        <v>43413</v>
      </c>
      <c r="C5" s="31" t="s">
        <v>67</v>
      </c>
    </row>
    <row r="6" spans="1:3" ht="90" x14ac:dyDescent="0.25">
      <c r="A6" s="8">
        <v>0.84</v>
      </c>
      <c r="B6" s="22">
        <v>43424</v>
      </c>
      <c r="C6" s="31" t="s">
        <v>211</v>
      </c>
    </row>
    <row r="7" spans="1:3" ht="135" x14ac:dyDescent="0.25">
      <c r="A7" s="8">
        <v>0.85</v>
      </c>
      <c r="B7" s="22">
        <v>43433</v>
      </c>
      <c r="C7" s="31" t="s">
        <v>221</v>
      </c>
    </row>
    <row r="8" spans="1:3" ht="45" x14ac:dyDescent="0.25">
      <c r="A8" s="8">
        <v>0.86</v>
      </c>
      <c r="B8" s="22">
        <v>43448</v>
      </c>
      <c r="C8" s="31" t="s">
        <v>217</v>
      </c>
    </row>
    <row r="9" spans="1:3" ht="285" x14ac:dyDescent="0.25">
      <c r="A9" s="8">
        <v>0.87</v>
      </c>
      <c r="B9" s="8" t="s">
        <v>177</v>
      </c>
      <c r="C9" s="24" t="s">
        <v>222</v>
      </c>
    </row>
    <row r="10" spans="1:3" ht="90" x14ac:dyDescent="0.25">
      <c r="A10" s="8">
        <v>0.88</v>
      </c>
      <c r="B10" s="22">
        <v>43532</v>
      </c>
      <c r="C10" s="31" t="s">
        <v>223</v>
      </c>
    </row>
    <row r="15" spans="1:3" x14ac:dyDescent="0.25">
      <c r="C15" s="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99"/>
  <sheetViews>
    <sheetView tabSelected="1" zoomScale="85" zoomScaleNormal="85" workbookViewId="0">
      <selection activeCell="D5" sqref="D5"/>
    </sheetView>
  </sheetViews>
  <sheetFormatPr defaultRowHeight="15" x14ac:dyDescent="0.25"/>
  <cols>
    <col min="2" max="2" width="20.42578125" style="25" customWidth="1"/>
    <col min="3" max="3" width="15.85546875" style="21" customWidth="1"/>
    <col min="4" max="4" width="55.140625" style="52" customWidth="1"/>
    <col min="5" max="5" width="11.42578125" style="41" customWidth="1"/>
    <col min="6" max="6" width="25.28515625" style="41" customWidth="1"/>
    <col min="7" max="7" width="11.140625" style="41" customWidth="1"/>
    <col min="8" max="8" width="8.42578125" style="41" customWidth="1"/>
    <col min="9" max="9" width="17.28515625" style="21" customWidth="1"/>
    <col min="11" max="11" width="16.7109375" customWidth="1"/>
    <col min="12" max="12" width="9.28515625" style="1"/>
    <col min="13" max="13" width="17.28515625" bestFit="1" customWidth="1"/>
    <col min="14" max="14" width="32.28515625" bestFit="1" customWidth="1"/>
    <col min="15" max="15" width="16.5703125" customWidth="1"/>
    <col min="16" max="17" width="18.7109375" customWidth="1"/>
    <col min="18" max="18" width="12.28515625" customWidth="1"/>
    <col min="19" max="19" width="13.7109375" bestFit="1" customWidth="1"/>
    <col min="20" max="20" width="16.7109375" bestFit="1" customWidth="1"/>
    <col min="21" max="21" width="9.5703125" bestFit="1" customWidth="1"/>
    <col min="22" max="22" width="13.7109375" bestFit="1" customWidth="1"/>
  </cols>
  <sheetData>
    <row r="1" spans="2:22" ht="15.75" thickBot="1" x14ac:dyDescent="0.3">
      <c r="K1" s="13"/>
      <c r="L1" s="7"/>
      <c r="M1" s="13"/>
      <c r="N1" s="13"/>
      <c r="O1" s="55" t="s">
        <v>21</v>
      </c>
      <c r="P1" s="56"/>
      <c r="Q1" s="7"/>
      <c r="R1" s="55" t="s">
        <v>19</v>
      </c>
      <c r="S1" s="56"/>
      <c r="T1" s="13"/>
      <c r="U1" s="55" t="s">
        <v>20</v>
      </c>
      <c r="V1" s="56"/>
    </row>
    <row r="2" spans="2:22" ht="15.75" thickBot="1" x14ac:dyDescent="0.3">
      <c r="B2" s="57" t="s">
        <v>27</v>
      </c>
      <c r="C2" s="57"/>
      <c r="D2" s="57"/>
      <c r="E2" s="57"/>
      <c r="F2" s="57"/>
      <c r="G2" s="57"/>
      <c r="H2" s="57"/>
      <c r="I2" s="57"/>
      <c r="K2" s="13"/>
      <c r="L2" s="7"/>
      <c r="M2" s="9" t="s">
        <v>18</v>
      </c>
      <c r="N2" s="10" t="s">
        <v>17</v>
      </c>
      <c r="O2" s="11" t="s">
        <v>14</v>
      </c>
      <c r="P2" s="10" t="s">
        <v>15</v>
      </c>
      <c r="Q2" s="12" t="s">
        <v>16</v>
      </c>
      <c r="R2" s="11" t="s">
        <v>11</v>
      </c>
      <c r="S2" s="10" t="s">
        <v>12</v>
      </c>
      <c r="T2" s="12" t="s">
        <v>13</v>
      </c>
      <c r="U2" s="11" t="s">
        <v>11</v>
      </c>
      <c r="V2" s="10" t="s">
        <v>12</v>
      </c>
    </row>
    <row r="3" spans="2:22" ht="30.75" thickBot="1" x14ac:dyDescent="0.3">
      <c r="B3" s="28" t="s">
        <v>62</v>
      </c>
      <c r="C3" s="27" t="s">
        <v>132</v>
      </c>
      <c r="D3" s="53" t="s">
        <v>72</v>
      </c>
      <c r="E3" s="27" t="s">
        <v>73</v>
      </c>
      <c r="F3" s="27" t="s">
        <v>160</v>
      </c>
      <c r="G3" s="27" t="s">
        <v>6</v>
      </c>
      <c r="H3" s="27" t="s">
        <v>7</v>
      </c>
      <c r="I3" s="26" t="s">
        <v>24</v>
      </c>
      <c r="L3" s="14" t="s">
        <v>22</v>
      </c>
      <c r="M3" s="15" t="s">
        <v>5</v>
      </c>
      <c r="N3" s="16" t="s">
        <v>23</v>
      </c>
      <c r="O3" s="15">
        <v>22</v>
      </c>
      <c r="P3" s="17">
        <v>64</v>
      </c>
      <c r="Q3" s="18">
        <f>O3*P3</f>
        <v>1408</v>
      </c>
      <c r="R3" s="15">
        <v>161</v>
      </c>
      <c r="S3" s="17">
        <v>0</v>
      </c>
      <c r="T3" s="19">
        <f>(R3+S3/2)/(O3*P3)</f>
        <v>0.11434659090909091</v>
      </c>
      <c r="U3" s="15">
        <f>R3*2</f>
        <v>322</v>
      </c>
      <c r="V3" s="17">
        <f>S3*2</f>
        <v>0</v>
      </c>
    </row>
    <row r="4" spans="2:22" ht="60" x14ac:dyDescent="0.25">
      <c r="B4" s="33" t="s">
        <v>29</v>
      </c>
      <c r="C4" s="29" t="s">
        <v>76</v>
      </c>
      <c r="D4" s="35" t="s">
        <v>184</v>
      </c>
      <c r="E4" s="30" t="s">
        <v>151</v>
      </c>
      <c r="F4" s="37" t="s">
        <v>161</v>
      </c>
      <c r="G4" s="45"/>
      <c r="H4" s="37">
        <v>16</v>
      </c>
      <c r="I4" s="29" t="s">
        <v>26</v>
      </c>
      <c r="L4"/>
    </row>
    <row r="5" spans="2:22" x14ac:dyDescent="0.25">
      <c r="B5" s="33" t="s">
        <v>74</v>
      </c>
      <c r="C5" s="29" t="s">
        <v>76</v>
      </c>
      <c r="D5" s="35" t="s">
        <v>183</v>
      </c>
      <c r="E5" s="30" t="s">
        <v>0</v>
      </c>
      <c r="F5" s="37" t="s">
        <v>161</v>
      </c>
      <c r="G5" s="45"/>
      <c r="H5" s="37">
        <v>5</v>
      </c>
      <c r="I5" s="29" t="s">
        <v>26</v>
      </c>
      <c r="Q5" s="1"/>
      <c r="R5" s="1"/>
    </row>
    <row r="6" spans="2:22" ht="45" x14ac:dyDescent="0.25">
      <c r="B6" s="33" t="s">
        <v>75</v>
      </c>
      <c r="C6" s="29" t="s">
        <v>76</v>
      </c>
      <c r="D6" s="35" t="s">
        <v>188</v>
      </c>
      <c r="E6" s="30" t="s">
        <v>0</v>
      </c>
      <c r="F6" s="37" t="s">
        <v>161</v>
      </c>
      <c r="G6" s="45"/>
      <c r="H6" s="37">
        <v>27</v>
      </c>
      <c r="I6" s="29" t="s">
        <v>26</v>
      </c>
      <c r="Q6" s="1"/>
      <c r="R6" s="1"/>
    </row>
    <row r="7" spans="2:22" x14ac:dyDescent="0.25">
      <c r="B7" s="33" t="s">
        <v>28</v>
      </c>
      <c r="C7" s="29" t="s">
        <v>76</v>
      </c>
      <c r="D7" s="24" t="s">
        <v>185</v>
      </c>
      <c r="E7" s="42" t="s">
        <v>8</v>
      </c>
      <c r="F7" s="37" t="s">
        <v>161</v>
      </c>
      <c r="G7" s="42"/>
      <c r="H7" s="50">
        <v>2</v>
      </c>
      <c r="I7" s="29" t="s">
        <v>26</v>
      </c>
      <c r="Q7" s="1"/>
      <c r="R7" s="1"/>
    </row>
    <row r="8" spans="2:22" ht="75" x14ac:dyDescent="0.25">
      <c r="B8" s="33" t="s">
        <v>186</v>
      </c>
      <c r="C8" s="29" t="s">
        <v>77</v>
      </c>
      <c r="D8" s="35" t="s">
        <v>187</v>
      </c>
      <c r="E8" s="30" t="s">
        <v>149</v>
      </c>
      <c r="F8" s="37" t="s">
        <v>161</v>
      </c>
      <c r="G8" s="45"/>
      <c r="H8" s="45">
        <v>2</v>
      </c>
      <c r="I8" s="29" t="s">
        <v>26</v>
      </c>
      <c r="L8"/>
    </row>
    <row r="9" spans="2:22" ht="45" x14ac:dyDescent="0.25">
      <c r="B9" s="33" t="s">
        <v>79</v>
      </c>
      <c r="C9" s="45" t="s">
        <v>134</v>
      </c>
      <c r="D9" s="35" t="s">
        <v>189</v>
      </c>
      <c r="E9" s="30"/>
      <c r="F9" s="37" t="s">
        <v>161</v>
      </c>
      <c r="G9" s="45">
        <v>16</v>
      </c>
      <c r="H9" s="45"/>
      <c r="I9" s="29" t="s">
        <v>26</v>
      </c>
    </row>
    <row r="10" spans="2:22" ht="45" x14ac:dyDescent="0.25">
      <c r="B10" s="35" t="s">
        <v>78</v>
      </c>
      <c r="C10" s="45" t="s">
        <v>133</v>
      </c>
      <c r="D10" s="35" t="s">
        <v>190</v>
      </c>
      <c r="E10" s="30"/>
      <c r="F10" s="37" t="s">
        <v>161</v>
      </c>
      <c r="G10" s="45">
        <v>16</v>
      </c>
      <c r="H10" s="45"/>
      <c r="I10" s="29" t="s">
        <v>26</v>
      </c>
    </row>
    <row r="11" spans="2:22" s="20" customFormat="1" ht="30" x14ac:dyDescent="0.25">
      <c r="B11" s="35" t="s">
        <v>82</v>
      </c>
      <c r="C11" s="45" t="s">
        <v>134</v>
      </c>
      <c r="D11" s="35" t="s">
        <v>191</v>
      </c>
      <c r="E11" s="30"/>
      <c r="F11" s="37" t="s">
        <v>161</v>
      </c>
      <c r="G11" s="45">
        <v>16</v>
      </c>
      <c r="H11" s="45"/>
      <c r="I11" s="29" t="s">
        <v>26</v>
      </c>
      <c r="L11" s="21"/>
    </row>
    <row r="12" spans="2:22" s="20" customFormat="1" x14ac:dyDescent="0.25">
      <c r="B12" s="35" t="s">
        <v>83</v>
      </c>
      <c r="C12" s="45" t="s">
        <v>133</v>
      </c>
      <c r="D12" s="35" t="s">
        <v>154</v>
      </c>
      <c r="E12" s="30"/>
      <c r="F12" s="37" t="s">
        <v>161</v>
      </c>
      <c r="G12" s="45">
        <v>16</v>
      </c>
      <c r="H12" s="45"/>
      <c r="I12" s="29" t="s">
        <v>26</v>
      </c>
      <c r="L12" s="21"/>
    </row>
    <row r="13" spans="2:22" s="20" customFormat="1" ht="30" x14ac:dyDescent="0.25">
      <c r="B13" s="35" t="s">
        <v>80</v>
      </c>
      <c r="C13" s="45" t="s">
        <v>134</v>
      </c>
      <c r="D13" s="35" t="s">
        <v>192</v>
      </c>
      <c r="E13" s="30"/>
      <c r="F13" s="37" t="s">
        <v>161</v>
      </c>
      <c r="G13" s="45">
        <v>16</v>
      </c>
      <c r="H13" s="45"/>
      <c r="I13" s="29" t="s">
        <v>26</v>
      </c>
      <c r="L13" s="21"/>
    </row>
    <row r="14" spans="2:22" s="20" customFormat="1" x14ac:dyDescent="0.25">
      <c r="B14" s="35" t="s">
        <v>81</v>
      </c>
      <c r="C14" s="45" t="s">
        <v>133</v>
      </c>
      <c r="D14" s="35" t="s">
        <v>155</v>
      </c>
      <c r="E14" s="30"/>
      <c r="F14" s="37" t="s">
        <v>161</v>
      </c>
      <c r="G14" s="45">
        <v>16</v>
      </c>
      <c r="H14" s="45"/>
      <c r="I14" s="29" t="s">
        <v>26</v>
      </c>
      <c r="L14" s="21"/>
    </row>
    <row r="15" spans="2:22" s="20" customFormat="1" ht="30" x14ac:dyDescent="0.25">
      <c r="B15" s="35" t="s">
        <v>152</v>
      </c>
      <c r="C15" s="45" t="s">
        <v>134</v>
      </c>
      <c r="D15" s="35" t="s">
        <v>193</v>
      </c>
      <c r="E15" s="30"/>
      <c r="F15" s="37" t="s">
        <v>161</v>
      </c>
      <c r="G15" s="45">
        <v>16</v>
      </c>
      <c r="H15" s="45"/>
      <c r="I15" s="29" t="s">
        <v>26</v>
      </c>
      <c r="L15" s="21"/>
    </row>
    <row r="16" spans="2:22" s="20" customFormat="1" x14ac:dyDescent="0.25">
      <c r="B16" s="35" t="s">
        <v>153</v>
      </c>
      <c r="C16" s="45" t="s">
        <v>133</v>
      </c>
      <c r="D16" s="35" t="s">
        <v>156</v>
      </c>
      <c r="E16" s="30"/>
      <c r="F16" s="37" t="s">
        <v>161</v>
      </c>
      <c r="G16" s="45">
        <v>16</v>
      </c>
      <c r="H16" s="45"/>
      <c r="I16" s="29" t="s">
        <v>26</v>
      </c>
      <c r="L16" s="21"/>
    </row>
    <row r="17" spans="1:18" s="20" customFormat="1" ht="30" x14ac:dyDescent="0.25">
      <c r="B17" s="35" t="s">
        <v>88</v>
      </c>
      <c r="C17" s="45" t="s">
        <v>134</v>
      </c>
      <c r="D17" s="35" t="s">
        <v>194</v>
      </c>
      <c r="E17" s="30"/>
      <c r="F17" s="37" t="s">
        <v>161</v>
      </c>
      <c r="G17" s="45">
        <v>16</v>
      </c>
      <c r="H17" s="45"/>
      <c r="I17" s="45" t="s">
        <v>25</v>
      </c>
      <c r="L17" s="21"/>
    </row>
    <row r="18" spans="1:18" s="20" customFormat="1" x14ac:dyDescent="0.25">
      <c r="B18" s="35" t="s">
        <v>89</v>
      </c>
      <c r="C18" s="45" t="s">
        <v>133</v>
      </c>
      <c r="D18" s="35" t="s">
        <v>157</v>
      </c>
      <c r="E18" s="30"/>
      <c r="F18" s="37" t="s">
        <v>161</v>
      </c>
      <c r="G18" s="45">
        <v>16</v>
      </c>
      <c r="H18" s="45"/>
      <c r="I18" s="45" t="s">
        <v>25</v>
      </c>
      <c r="L18" s="21"/>
    </row>
    <row r="19" spans="1:18" s="20" customFormat="1" ht="30" x14ac:dyDescent="0.25">
      <c r="B19" s="35" t="s">
        <v>84</v>
      </c>
      <c r="C19" s="45" t="s">
        <v>134</v>
      </c>
      <c r="D19" s="35" t="s">
        <v>195</v>
      </c>
      <c r="E19" s="30"/>
      <c r="F19" s="37" t="s">
        <v>161</v>
      </c>
      <c r="G19" s="45">
        <v>16</v>
      </c>
      <c r="H19" s="45"/>
      <c r="I19" s="45" t="s">
        <v>25</v>
      </c>
      <c r="L19" s="21"/>
    </row>
    <row r="20" spans="1:18" s="20" customFormat="1" x14ac:dyDescent="0.25">
      <c r="B20" s="35" t="s">
        <v>85</v>
      </c>
      <c r="C20" s="45" t="s">
        <v>133</v>
      </c>
      <c r="D20" s="35" t="s">
        <v>158</v>
      </c>
      <c r="E20" s="30"/>
      <c r="F20" s="37" t="s">
        <v>161</v>
      </c>
      <c r="G20" s="45">
        <v>16</v>
      </c>
      <c r="H20" s="45"/>
      <c r="I20" s="45" t="s">
        <v>25</v>
      </c>
      <c r="L20" s="21"/>
    </row>
    <row r="21" spans="1:18" s="20" customFormat="1" ht="30" x14ac:dyDescent="0.25">
      <c r="B21" s="35" t="s">
        <v>86</v>
      </c>
      <c r="C21" s="45" t="s">
        <v>134</v>
      </c>
      <c r="D21" s="35" t="s">
        <v>196</v>
      </c>
      <c r="E21" s="30"/>
      <c r="F21" s="37" t="s">
        <v>161</v>
      </c>
      <c r="G21" s="45">
        <v>16</v>
      </c>
      <c r="H21" s="45"/>
      <c r="I21" s="45" t="s">
        <v>25</v>
      </c>
      <c r="L21" s="21"/>
    </row>
    <row r="22" spans="1:18" s="20" customFormat="1" x14ac:dyDescent="0.25">
      <c r="B22" s="35" t="s">
        <v>87</v>
      </c>
      <c r="C22" s="45" t="s">
        <v>133</v>
      </c>
      <c r="D22" s="35" t="s">
        <v>159</v>
      </c>
      <c r="E22" s="30"/>
      <c r="F22" s="37" t="s">
        <v>161</v>
      </c>
      <c r="G22" s="45">
        <v>16</v>
      </c>
      <c r="H22" s="45"/>
      <c r="I22" s="45" t="s">
        <v>25</v>
      </c>
      <c r="L22" s="21"/>
    </row>
    <row r="23" spans="1:18" s="20" customFormat="1" ht="60" x14ac:dyDescent="0.25">
      <c r="B23" s="35" t="s">
        <v>90</v>
      </c>
      <c r="C23" s="45" t="s">
        <v>134</v>
      </c>
      <c r="D23" s="35" t="s">
        <v>197</v>
      </c>
      <c r="E23" s="30"/>
      <c r="F23" s="45" t="s">
        <v>162</v>
      </c>
      <c r="G23" s="45">
        <v>20</v>
      </c>
      <c r="H23" s="45"/>
      <c r="I23" s="45" t="s">
        <v>25</v>
      </c>
      <c r="L23" s="21"/>
    </row>
    <row r="24" spans="1:18" s="20" customFormat="1" ht="60" x14ac:dyDescent="0.25">
      <c r="B24" s="35" t="s">
        <v>91</v>
      </c>
      <c r="C24" s="45" t="s">
        <v>133</v>
      </c>
      <c r="D24" s="35" t="s">
        <v>198</v>
      </c>
      <c r="E24" s="30"/>
      <c r="F24" s="45" t="s">
        <v>162</v>
      </c>
      <c r="G24" s="45">
        <v>20</v>
      </c>
      <c r="H24" s="45"/>
      <c r="I24" s="45" t="s">
        <v>25</v>
      </c>
      <c r="L24" s="21"/>
    </row>
    <row r="25" spans="1:18" x14ac:dyDescent="0.25">
      <c r="B25" s="33" t="s">
        <v>109</v>
      </c>
      <c r="C25" s="45" t="s">
        <v>133</v>
      </c>
      <c r="D25" s="35" t="s">
        <v>200</v>
      </c>
      <c r="E25" s="30"/>
      <c r="F25" s="37" t="s">
        <v>161</v>
      </c>
      <c r="G25" s="45">
        <v>1</v>
      </c>
      <c r="H25" s="45"/>
      <c r="I25" s="29" t="s">
        <v>26</v>
      </c>
      <c r="Q25" s="1"/>
      <c r="R25" s="1"/>
    </row>
    <row r="26" spans="1:18" x14ac:dyDescent="0.25">
      <c r="A26" s="20"/>
      <c r="B26" s="33" t="s">
        <v>212</v>
      </c>
      <c r="C26" s="45" t="s">
        <v>133</v>
      </c>
      <c r="D26" s="35" t="s">
        <v>199</v>
      </c>
      <c r="E26" s="30"/>
      <c r="F26" s="37" t="s">
        <v>161</v>
      </c>
      <c r="G26" s="45">
        <v>1</v>
      </c>
      <c r="H26" s="45"/>
      <c r="I26" s="29" t="s">
        <v>25</v>
      </c>
      <c r="Q26" s="1"/>
      <c r="R26" s="1"/>
    </row>
    <row r="27" spans="1:18" x14ac:dyDescent="0.25">
      <c r="A27" s="20"/>
      <c r="B27" s="33" t="s">
        <v>213</v>
      </c>
      <c r="C27" s="45" t="s">
        <v>133</v>
      </c>
      <c r="D27" s="35" t="s">
        <v>214</v>
      </c>
      <c r="E27" s="45"/>
      <c r="F27" s="37" t="s">
        <v>161</v>
      </c>
      <c r="G27" s="45">
        <v>1</v>
      </c>
      <c r="H27" s="45"/>
      <c r="I27" s="29" t="s">
        <v>25</v>
      </c>
      <c r="Q27" s="1"/>
      <c r="R27" s="1"/>
    </row>
    <row r="28" spans="1:18" x14ac:dyDescent="0.25">
      <c r="B28" s="33" t="s">
        <v>41</v>
      </c>
      <c r="C28" s="45" t="s">
        <v>134</v>
      </c>
      <c r="D28" s="35" t="s">
        <v>201</v>
      </c>
      <c r="E28" s="30"/>
      <c r="F28" s="45" t="s">
        <v>162</v>
      </c>
      <c r="G28" s="45">
        <v>1</v>
      </c>
      <c r="H28" s="45"/>
      <c r="I28" s="29" t="s">
        <v>25</v>
      </c>
    </row>
    <row r="29" spans="1:18" x14ac:dyDescent="0.25">
      <c r="B29" s="33" t="s">
        <v>30</v>
      </c>
      <c r="C29" s="45" t="s">
        <v>133</v>
      </c>
      <c r="D29" s="35" t="s">
        <v>163</v>
      </c>
      <c r="E29" s="30" t="s">
        <v>8</v>
      </c>
      <c r="F29" s="37" t="s">
        <v>161</v>
      </c>
      <c r="G29" s="45"/>
      <c r="H29" s="45">
        <v>1</v>
      </c>
      <c r="I29" s="29" t="s">
        <v>26</v>
      </c>
      <c r="Q29" s="1"/>
      <c r="R29" s="1"/>
    </row>
    <row r="30" spans="1:18" x14ac:dyDescent="0.25">
      <c r="B30" s="33" t="s">
        <v>130</v>
      </c>
      <c r="C30" s="45" t="s">
        <v>133</v>
      </c>
      <c r="D30" s="35" t="s">
        <v>107</v>
      </c>
      <c r="E30" s="45" t="s">
        <v>149</v>
      </c>
      <c r="F30" s="45" t="s">
        <v>162</v>
      </c>
      <c r="G30" s="45"/>
      <c r="H30" s="45">
        <v>1</v>
      </c>
      <c r="I30" s="29" t="s">
        <v>26</v>
      </c>
      <c r="Q30" s="1"/>
      <c r="R30" s="1"/>
    </row>
    <row r="31" spans="1:18" x14ac:dyDescent="0.25">
      <c r="B31" s="33" t="s">
        <v>40</v>
      </c>
      <c r="C31" s="45" t="s">
        <v>134</v>
      </c>
      <c r="D31" s="35" t="s">
        <v>202</v>
      </c>
      <c r="E31" s="30" t="s">
        <v>8</v>
      </c>
      <c r="F31" s="45" t="s">
        <v>162</v>
      </c>
      <c r="G31" s="45"/>
      <c r="H31" s="45">
        <v>1</v>
      </c>
      <c r="I31" s="29" t="s">
        <v>25</v>
      </c>
    </row>
    <row r="32" spans="1:18" s="20" customFormat="1" ht="45" x14ac:dyDescent="0.25">
      <c r="B32" s="33" t="s">
        <v>34</v>
      </c>
      <c r="C32" s="45" t="s">
        <v>133</v>
      </c>
      <c r="D32" s="35" t="s">
        <v>203</v>
      </c>
      <c r="E32" s="30" t="s">
        <v>8</v>
      </c>
      <c r="F32" s="37" t="s">
        <v>161</v>
      </c>
      <c r="G32" s="45"/>
      <c r="H32" s="45">
        <v>1</v>
      </c>
      <c r="I32" s="29" t="s">
        <v>26</v>
      </c>
      <c r="L32" s="21"/>
    </row>
    <row r="33" spans="2:12" ht="45" x14ac:dyDescent="0.25">
      <c r="B33" s="33" t="s">
        <v>35</v>
      </c>
      <c r="C33" s="45" t="s">
        <v>134</v>
      </c>
      <c r="D33" s="35" t="s">
        <v>204</v>
      </c>
      <c r="E33" s="30" t="s">
        <v>8</v>
      </c>
      <c r="F33" s="37" t="s">
        <v>161</v>
      </c>
      <c r="G33" s="45"/>
      <c r="H33" s="45">
        <v>1</v>
      </c>
      <c r="I33" s="29" t="s">
        <v>26</v>
      </c>
    </row>
    <row r="34" spans="2:12" s="20" customFormat="1" x14ac:dyDescent="0.25">
      <c r="B34" s="33" t="s">
        <v>33</v>
      </c>
      <c r="C34" s="45" t="s">
        <v>133</v>
      </c>
      <c r="D34" s="35" t="s">
        <v>205</v>
      </c>
      <c r="E34" s="30" t="s">
        <v>8</v>
      </c>
      <c r="F34" s="37" t="s">
        <v>161</v>
      </c>
      <c r="G34" s="45"/>
      <c r="H34" s="45">
        <v>1</v>
      </c>
      <c r="I34" s="29" t="s">
        <v>26</v>
      </c>
      <c r="L34" s="21"/>
    </row>
    <row r="35" spans="2:12" s="20" customFormat="1" ht="45" x14ac:dyDescent="0.25">
      <c r="B35" s="33" t="s">
        <v>150</v>
      </c>
      <c r="C35" s="45" t="s">
        <v>134</v>
      </c>
      <c r="D35" s="35" t="s">
        <v>206</v>
      </c>
      <c r="E35" s="45" t="s">
        <v>8</v>
      </c>
      <c r="F35" s="37" t="s">
        <v>161</v>
      </c>
      <c r="G35" s="45"/>
      <c r="H35" s="45">
        <v>1</v>
      </c>
      <c r="I35" s="29" t="s">
        <v>25</v>
      </c>
      <c r="L35" s="21"/>
    </row>
    <row r="36" spans="2:12" s="20" customFormat="1" ht="30" x14ac:dyDescent="0.25">
      <c r="B36" s="33" t="s">
        <v>131</v>
      </c>
      <c r="C36" s="45" t="s">
        <v>133</v>
      </c>
      <c r="D36" s="35" t="s">
        <v>164</v>
      </c>
      <c r="E36" s="30" t="s">
        <v>4</v>
      </c>
      <c r="F36" s="37" t="s">
        <v>161</v>
      </c>
      <c r="G36" s="45"/>
      <c r="H36" s="37">
        <v>5</v>
      </c>
      <c r="I36" s="29" t="s">
        <v>26</v>
      </c>
      <c r="L36" s="21"/>
    </row>
    <row r="37" spans="2:12" s="20" customFormat="1" ht="30" x14ac:dyDescent="0.25">
      <c r="B37" s="36" t="s">
        <v>68</v>
      </c>
      <c r="C37" s="45" t="s">
        <v>133</v>
      </c>
      <c r="D37" s="51" t="s">
        <v>207</v>
      </c>
      <c r="E37" s="30" t="s">
        <v>4</v>
      </c>
      <c r="F37" s="37" t="s">
        <v>161</v>
      </c>
      <c r="G37" s="45"/>
      <c r="H37" s="37">
        <v>5</v>
      </c>
      <c r="I37" s="29" t="s">
        <v>25</v>
      </c>
      <c r="L37" s="21"/>
    </row>
    <row r="38" spans="2:12" s="20" customFormat="1" ht="90" x14ac:dyDescent="0.25">
      <c r="B38" s="36" t="s">
        <v>70</v>
      </c>
      <c r="C38" s="45" t="s">
        <v>133</v>
      </c>
      <c r="D38" s="51" t="s">
        <v>165</v>
      </c>
      <c r="E38" s="45" t="s">
        <v>149</v>
      </c>
      <c r="F38" s="37" t="s">
        <v>161</v>
      </c>
      <c r="G38" s="40"/>
      <c r="H38" s="37">
        <v>2</v>
      </c>
      <c r="I38" s="39" t="s">
        <v>25</v>
      </c>
      <c r="L38" s="21"/>
    </row>
    <row r="39" spans="2:12" s="20" customFormat="1" ht="120" x14ac:dyDescent="0.25">
      <c r="B39" s="36" t="s">
        <v>71</v>
      </c>
      <c r="C39" s="45" t="s">
        <v>134</v>
      </c>
      <c r="D39" s="51" t="s">
        <v>166</v>
      </c>
      <c r="E39" s="45" t="s">
        <v>149</v>
      </c>
      <c r="F39" s="37" t="s">
        <v>161</v>
      </c>
      <c r="G39" s="45"/>
      <c r="H39" s="37">
        <v>1</v>
      </c>
      <c r="I39" s="39" t="s">
        <v>25</v>
      </c>
      <c r="L39" s="21"/>
    </row>
    <row r="40" spans="2:12" x14ac:dyDescent="0.25">
      <c r="B40" s="33" t="s">
        <v>36</v>
      </c>
      <c r="C40" s="29" t="s">
        <v>135</v>
      </c>
      <c r="D40" s="35" t="s">
        <v>92</v>
      </c>
      <c r="E40" s="30" t="s">
        <v>8</v>
      </c>
      <c r="F40" s="37" t="s">
        <v>161</v>
      </c>
      <c r="G40" s="45"/>
      <c r="H40" s="45">
        <v>1</v>
      </c>
      <c r="I40" s="29" t="s">
        <v>26</v>
      </c>
    </row>
    <row r="41" spans="2:12" x14ac:dyDescent="0.25">
      <c r="B41" s="33" t="s">
        <v>64</v>
      </c>
      <c r="C41" s="45" t="s">
        <v>133</v>
      </c>
      <c r="D41" s="35" t="s">
        <v>93</v>
      </c>
      <c r="E41" s="30" t="s">
        <v>8</v>
      </c>
      <c r="F41" s="37" t="s">
        <v>161</v>
      </c>
      <c r="G41" s="45"/>
      <c r="H41" s="45">
        <v>1</v>
      </c>
      <c r="I41" s="29" t="s">
        <v>26</v>
      </c>
    </row>
    <row r="42" spans="2:12" x14ac:dyDescent="0.25">
      <c r="B42" s="33" t="s">
        <v>37</v>
      </c>
      <c r="C42" s="45" t="s">
        <v>134</v>
      </c>
      <c r="D42" s="35" t="s">
        <v>94</v>
      </c>
      <c r="E42" s="30" t="s">
        <v>8</v>
      </c>
      <c r="F42" s="37" t="s">
        <v>161</v>
      </c>
      <c r="G42" s="45"/>
      <c r="H42" s="45">
        <v>1</v>
      </c>
      <c r="I42" s="29" t="s">
        <v>26</v>
      </c>
    </row>
    <row r="43" spans="2:12" x14ac:dyDescent="0.25">
      <c r="B43" s="33" t="s">
        <v>38</v>
      </c>
      <c r="C43" s="29" t="s">
        <v>135</v>
      </c>
      <c r="D43" s="35" t="s">
        <v>96</v>
      </c>
      <c r="E43" s="45" t="s">
        <v>149</v>
      </c>
      <c r="F43" s="37" t="s">
        <v>161</v>
      </c>
      <c r="G43" s="45"/>
      <c r="H43" s="45">
        <v>1</v>
      </c>
      <c r="I43" s="29" t="s">
        <v>26</v>
      </c>
    </row>
    <row r="44" spans="2:12" x14ac:dyDescent="0.25">
      <c r="B44" s="33" t="s">
        <v>39</v>
      </c>
      <c r="C44" s="45" t="s">
        <v>134</v>
      </c>
      <c r="D44" s="35" t="s">
        <v>95</v>
      </c>
      <c r="E44" s="45" t="s">
        <v>149</v>
      </c>
      <c r="F44" s="37" t="s">
        <v>161</v>
      </c>
      <c r="G44" s="45"/>
      <c r="H44" s="45">
        <v>1</v>
      </c>
      <c r="I44" s="29" t="s">
        <v>26</v>
      </c>
    </row>
    <row r="45" spans="2:12" s="20" customFormat="1" x14ac:dyDescent="0.25">
      <c r="B45" s="36" t="s">
        <v>136</v>
      </c>
      <c r="C45" s="45" t="s">
        <v>134</v>
      </c>
      <c r="D45" s="51" t="s">
        <v>56</v>
      </c>
      <c r="E45" s="30" t="s">
        <v>8</v>
      </c>
      <c r="F45" s="37" t="s">
        <v>161</v>
      </c>
      <c r="G45" s="40"/>
      <c r="H45" s="37">
        <v>1</v>
      </c>
      <c r="I45" s="38" t="s">
        <v>26</v>
      </c>
      <c r="L45" s="21"/>
    </row>
    <row r="46" spans="2:12" s="20" customFormat="1" x14ac:dyDescent="0.25">
      <c r="B46" s="36" t="s">
        <v>137</v>
      </c>
      <c r="C46" s="45" t="s">
        <v>133</v>
      </c>
      <c r="D46" s="51" t="s">
        <v>63</v>
      </c>
      <c r="E46" s="30" t="s">
        <v>8</v>
      </c>
      <c r="F46" s="37" t="s">
        <v>161</v>
      </c>
      <c r="G46" s="40"/>
      <c r="H46" s="37">
        <v>1</v>
      </c>
      <c r="I46" s="38" t="s">
        <v>26</v>
      </c>
      <c r="L46" s="21"/>
    </row>
    <row r="47" spans="2:12" x14ac:dyDescent="0.25">
      <c r="B47" s="33" t="s">
        <v>45</v>
      </c>
      <c r="C47" s="45" t="s">
        <v>133</v>
      </c>
      <c r="D47" s="35" t="s">
        <v>102</v>
      </c>
      <c r="E47" s="45" t="s">
        <v>149</v>
      </c>
      <c r="F47" s="37" t="s">
        <v>161</v>
      </c>
      <c r="G47" s="45"/>
      <c r="H47" s="37">
        <v>1</v>
      </c>
      <c r="I47" s="29" t="s">
        <v>26</v>
      </c>
    </row>
    <row r="48" spans="2:12" x14ac:dyDescent="0.25">
      <c r="B48" s="33" t="s">
        <v>46</v>
      </c>
      <c r="C48" s="45" t="s">
        <v>133</v>
      </c>
      <c r="D48" s="35" t="s">
        <v>103</v>
      </c>
      <c r="E48" s="45" t="s">
        <v>149</v>
      </c>
      <c r="F48" s="37" t="s">
        <v>161</v>
      </c>
      <c r="G48" s="45"/>
      <c r="H48" s="37">
        <v>1</v>
      </c>
      <c r="I48" s="29" t="s">
        <v>26</v>
      </c>
    </row>
    <row r="49" spans="2:9" x14ac:dyDescent="0.25">
      <c r="B49" s="33" t="s">
        <v>47</v>
      </c>
      <c r="C49" s="45" t="s">
        <v>133</v>
      </c>
      <c r="D49" s="35" t="s">
        <v>104</v>
      </c>
      <c r="E49" s="45" t="s">
        <v>149</v>
      </c>
      <c r="F49" s="37" t="s">
        <v>161</v>
      </c>
      <c r="G49" s="45"/>
      <c r="H49" s="37">
        <v>1</v>
      </c>
      <c r="I49" s="29" t="s">
        <v>26</v>
      </c>
    </row>
    <row r="50" spans="2:9" x14ac:dyDescent="0.25">
      <c r="B50" s="33" t="s">
        <v>48</v>
      </c>
      <c r="C50" s="45" t="s">
        <v>134</v>
      </c>
      <c r="D50" s="35" t="s">
        <v>105</v>
      </c>
      <c r="E50" s="45" t="s">
        <v>149</v>
      </c>
      <c r="F50" s="37" t="s">
        <v>161</v>
      </c>
      <c r="G50" s="45"/>
      <c r="H50" s="37">
        <v>1</v>
      </c>
      <c r="I50" s="29" t="s">
        <v>26</v>
      </c>
    </row>
    <row r="51" spans="2:9" x14ac:dyDescent="0.25">
      <c r="B51" s="33" t="s">
        <v>51</v>
      </c>
      <c r="C51" s="45" t="s">
        <v>133</v>
      </c>
      <c r="D51" s="35" t="s">
        <v>106</v>
      </c>
      <c r="E51" s="45" t="s">
        <v>149</v>
      </c>
      <c r="F51" s="37" t="s">
        <v>161</v>
      </c>
      <c r="G51" s="45"/>
      <c r="H51" s="37">
        <v>1</v>
      </c>
      <c r="I51" s="29" t="s">
        <v>26</v>
      </c>
    </row>
    <row r="52" spans="2:9" x14ac:dyDescent="0.25">
      <c r="B52" s="33" t="s">
        <v>50</v>
      </c>
      <c r="C52" s="45" t="s">
        <v>133</v>
      </c>
      <c r="D52" s="35" t="s">
        <v>97</v>
      </c>
      <c r="E52" s="30" t="s">
        <v>8</v>
      </c>
      <c r="F52" s="37" t="s">
        <v>162</v>
      </c>
      <c r="G52" s="45"/>
      <c r="H52" s="37">
        <v>1</v>
      </c>
      <c r="I52" s="39" t="s">
        <v>25</v>
      </c>
    </row>
    <row r="53" spans="2:9" x14ac:dyDescent="0.25">
      <c r="B53" s="33" t="s">
        <v>49</v>
      </c>
      <c r="C53" s="45" t="s">
        <v>133</v>
      </c>
      <c r="D53" s="35" t="s">
        <v>98</v>
      </c>
      <c r="E53" s="30" t="s">
        <v>8</v>
      </c>
      <c r="F53" s="37" t="s">
        <v>162</v>
      </c>
      <c r="G53" s="45"/>
      <c r="H53" s="37">
        <v>1</v>
      </c>
      <c r="I53" s="39" t="s">
        <v>25</v>
      </c>
    </row>
    <row r="54" spans="2:9" x14ac:dyDescent="0.25">
      <c r="B54" s="33" t="s">
        <v>52</v>
      </c>
      <c r="C54" s="45" t="s">
        <v>133</v>
      </c>
      <c r="D54" s="35" t="s">
        <v>99</v>
      </c>
      <c r="E54" s="30" t="s">
        <v>8</v>
      </c>
      <c r="F54" s="37" t="s">
        <v>162</v>
      </c>
      <c r="G54" s="45"/>
      <c r="H54" s="37">
        <v>1</v>
      </c>
      <c r="I54" s="39" t="s">
        <v>25</v>
      </c>
    </row>
    <row r="55" spans="2:9" x14ac:dyDescent="0.25">
      <c r="B55" s="33" t="s">
        <v>53</v>
      </c>
      <c r="C55" s="45" t="s">
        <v>134</v>
      </c>
      <c r="D55" s="35" t="s">
        <v>100</v>
      </c>
      <c r="E55" s="30" t="s">
        <v>8</v>
      </c>
      <c r="F55" s="37" t="s">
        <v>162</v>
      </c>
      <c r="G55" s="45"/>
      <c r="H55" s="37">
        <v>1</v>
      </c>
      <c r="I55" s="39" t="s">
        <v>25</v>
      </c>
    </row>
    <row r="56" spans="2:9" x14ac:dyDescent="0.25">
      <c r="B56" s="33" t="s">
        <v>54</v>
      </c>
      <c r="C56" s="45" t="s">
        <v>133</v>
      </c>
      <c r="D56" s="35" t="s">
        <v>101</v>
      </c>
      <c r="E56" s="30" t="s">
        <v>8</v>
      </c>
      <c r="F56" s="37" t="s">
        <v>162</v>
      </c>
      <c r="G56" s="45"/>
      <c r="H56" s="37">
        <v>1</v>
      </c>
      <c r="I56" s="39" t="s">
        <v>25</v>
      </c>
    </row>
    <row r="57" spans="2:9" x14ac:dyDescent="0.25">
      <c r="B57" s="33" t="s">
        <v>110</v>
      </c>
      <c r="C57" s="45" t="s">
        <v>134</v>
      </c>
      <c r="D57" s="35" t="s">
        <v>116</v>
      </c>
      <c r="E57" s="45" t="s">
        <v>149</v>
      </c>
      <c r="F57" s="37" t="s">
        <v>162</v>
      </c>
      <c r="G57" s="45"/>
      <c r="H57" s="37">
        <v>1</v>
      </c>
      <c r="I57" s="39" t="s">
        <v>25</v>
      </c>
    </row>
    <row r="58" spans="2:9" x14ac:dyDescent="0.25">
      <c r="B58" s="33" t="s">
        <v>141</v>
      </c>
      <c r="C58" s="45" t="s">
        <v>133</v>
      </c>
      <c r="D58" s="35" t="s">
        <v>118</v>
      </c>
      <c r="E58" s="45" t="s">
        <v>149</v>
      </c>
      <c r="F58" s="37" t="s">
        <v>162</v>
      </c>
      <c r="G58" s="45"/>
      <c r="H58" s="37">
        <v>1</v>
      </c>
      <c r="I58" s="39" t="s">
        <v>25</v>
      </c>
    </row>
    <row r="59" spans="2:9" x14ac:dyDescent="0.25">
      <c r="B59" s="33" t="s">
        <v>142</v>
      </c>
      <c r="C59" s="45" t="s">
        <v>133</v>
      </c>
      <c r="D59" s="35" t="s">
        <v>119</v>
      </c>
      <c r="E59" s="45" t="s">
        <v>149</v>
      </c>
      <c r="F59" s="37" t="s">
        <v>162</v>
      </c>
      <c r="G59" s="45"/>
      <c r="H59" s="37">
        <v>1</v>
      </c>
      <c r="I59" s="39" t="s">
        <v>25</v>
      </c>
    </row>
    <row r="60" spans="2:9" x14ac:dyDescent="0.25">
      <c r="B60" s="33" t="s">
        <v>143</v>
      </c>
      <c r="C60" s="45" t="s">
        <v>134</v>
      </c>
      <c r="D60" s="35" t="s">
        <v>120</v>
      </c>
      <c r="E60" s="45" t="s">
        <v>149</v>
      </c>
      <c r="F60" s="37" t="s">
        <v>162</v>
      </c>
      <c r="G60" s="45"/>
      <c r="H60" s="37">
        <v>1</v>
      </c>
      <c r="I60" s="39" t="s">
        <v>25</v>
      </c>
    </row>
    <row r="61" spans="2:9" x14ac:dyDescent="0.25">
      <c r="B61" s="33" t="s">
        <v>144</v>
      </c>
      <c r="C61" s="45" t="s">
        <v>134</v>
      </c>
      <c r="D61" s="35" t="s">
        <v>121</v>
      </c>
      <c r="E61" s="45" t="s">
        <v>149</v>
      </c>
      <c r="F61" s="37" t="s">
        <v>162</v>
      </c>
      <c r="G61" s="45"/>
      <c r="H61" s="37">
        <v>1</v>
      </c>
      <c r="I61" s="39" t="s">
        <v>25</v>
      </c>
    </row>
    <row r="62" spans="2:9" x14ac:dyDescent="0.25">
      <c r="B62" s="33" t="s">
        <v>111</v>
      </c>
      <c r="C62" s="45" t="s">
        <v>134</v>
      </c>
      <c r="D62" s="35" t="s">
        <v>122</v>
      </c>
      <c r="E62" s="45" t="s">
        <v>149</v>
      </c>
      <c r="F62" s="37" t="s">
        <v>162</v>
      </c>
      <c r="G62" s="45"/>
      <c r="H62" s="37">
        <v>1</v>
      </c>
      <c r="I62" s="39" t="s">
        <v>25</v>
      </c>
    </row>
    <row r="63" spans="2:9" x14ac:dyDescent="0.25">
      <c r="B63" s="33" t="s">
        <v>112</v>
      </c>
      <c r="C63" s="45" t="s">
        <v>134</v>
      </c>
      <c r="D63" s="35" t="s">
        <v>123</v>
      </c>
      <c r="E63" s="45" t="s">
        <v>149</v>
      </c>
      <c r="F63" s="37" t="s">
        <v>162</v>
      </c>
      <c r="G63" s="45"/>
      <c r="H63" s="37">
        <v>1</v>
      </c>
      <c r="I63" s="39" t="s">
        <v>25</v>
      </c>
    </row>
    <row r="64" spans="2:9" x14ac:dyDescent="0.25">
      <c r="B64" s="33" t="s">
        <v>113</v>
      </c>
      <c r="C64" s="45" t="s">
        <v>134</v>
      </c>
      <c r="D64" s="35" t="s">
        <v>117</v>
      </c>
      <c r="E64" s="45" t="s">
        <v>149</v>
      </c>
      <c r="F64" s="37" t="s">
        <v>162</v>
      </c>
      <c r="G64" s="45"/>
      <c r="H64" s="37">
        <v>1</v>
      </c>
      <c r="I64" s="39" t="s">
        <v>25</v>
      </c>
    </row>
    <row r="65" spans="2:12" x14ac:dyDescent="0.25">
      <c r="B65" s="33" t="s">
        <v>145</v>
      </c>
      <c r="C65" s="45" t="s">
        <v>133</v>
      </c>
      <c r="D65" s="35" t="s">
        <v>124</v>
      </c>
      <c r="E65" s="45" t="s">
        <v>149</v>
      </c>
      <c r="F65" s="37" t="s">
        <v>162</v>
      </c>
      <c r="G65" s="45"/>
      <c r="H65" s="37">
        <v>1</v>
      </c>
      <c r="I65" s="39" t="s">
        <v>25</v>
      </c>
    </row>
    <row r="66" spans="2:12" x14ac:dyDescent="0.25">
      <c r="B66" s="33" t="s">
        <v>146</v>
      </c>
      <c r="C66" s="45" t="s">
        <v>133</v>
      </c>
      <c r="D66" s="35" t="s">
        <v>125</v>
      </c>
      <c r="E66" s="45" t="s">
        <v>149</v>
      </c>
      <c r="F66" s="37" t="s">
        <v>162</v>
      </c>
      <c r="G66" s="45"/>
      <c r="H66" s="37">
        <v>1</v>
      </c>
      <c r="I66" s="39" t="s">
        <v>25</v>
      </c>
    </row>
    <row r="67" spans="2:12" x14ac:dyDescent="0.25">
      <c r="B67" s="33" t="s">
        <v>147</v>
      </c>
      <c r="C67" s="45" t="s">
        <v>134</v>
      </c>
      <c r="D67" s="35" t="s">
        <v>126</v>
      </c>
      <c r="E67" s="45" t="s">
        <v>149</v>
      </c>
      <c r="F67" s="37" t="s">
        <v>162</v>
      </c>
      <c r="G67" s="45"/>
      <c r="H67" s="37">
        <v>1</v>
      </c>
      <c r="I67" s="39" t="s">
        <v>25</v>
      </c>
    </row>
    <row r="68" spans="2:12" x14ac:dyDescent="0.25">
      <c r="B68" s="33" t="s">
        <v>148</v>
      </c>
      <c r="C68" s="45" t="s">
        <v>134</v>
      </c>
      <c r="D68" s="35" t="s">
        <v>127</v>
      </c>
      <c r="E68" s="45" t="s">
        <v>149</v>
      </c>
      <c r="F68" s="37" t="s">
        <v>162</v>
      </c>
      <c r="G68" s="45"/>
      <c r="H68" s="37">
        <v>1</v>
      </c>
      <c r="I68" s="39" t="s">
        <v>25</v>
      </c>
    </row>
    <row r="69" spans="2:12" x14ac:dyDescent="0.25">
      <c r="B69" s="33" t="s">
        <v>114</v>
      </c>
      <c r="C69" s="45" t="s">
        <v>134</v>
      </c>
      <c r="D69" s="35" t="s">
        <v>128</v>
      </c>
      <c r="E69" s="45" t="s">
        <v>149</v>
      </c>
      <c r="F69" s="37" t="s">
        <v>162</v>
      </c>
      <c r="G69" s="45"/>
      <c r="H69" s="37">
        <v>1</v>
      </c>
      <c r="I69" s="39" t="s">
        <v>25</v>
      </c>
    </row>
    <row r="70" spans="2:12" x14ac:dyDescent="0.25">
      <c r="B70" s="33" t="s">
        <v>115</v>
      </c>
      <c r="C70" s="45" t="s">
        <v>134</v>
      </c>
      <c r="D70" s="35" t="s">
        <v>129</v>
      </c>
      <c r="E70" s="45" t="s">
        <v>149</v>
      </c>
      <c r="F70" s="37" t="s">
        <v>162</v>
      </c>
      <c r="G70" s="45"/>
      <c r="H70" s="37">
        <v>1</v>
      </c>
      <c r="I70" s="39" t="s">
        <v>25</v>
      </c>
    </row>
    <row r="71" spans="2:12" ht="30" x14ac:dyDescent="0.25">
      <c r="B71" s="33" t="s">
        <v>31</v>
      </c>
      <c r="C71" s="45" t="s">
        <v>134</v>
      </c>
      <c r="D71" s="34" t="s">
        <v>208</v>
      </c>
      <c r="E71" s="30" t="s">
        <v>4</v>
      </c>
      <c r="F71" s="37" t="s">
        <v>161</v>
      </c>
      <c r="G71" s="45"/>
      <c r="H71" s="45">
        <v>1</v>
      </c>
      <c r="I71" s="29" t="s">
        <v>26</v>
      </c>
    </row>
    <row r="72" spans="2:12" ht="30" x14ac:dyDescent="0.25">
      <c r="B72" s="33" t="s">
        <v>32</v>
      </c>
      <c r="C72" s="45" t="s">
        <v>134</v>
      </c>
      <c r="D72" s="34" t="s">
        <v>209</v>
      </c>
      <c r="E72" s="30" t="s">
        <v>4</v>
      </c>
      <c r="F72" s="37" t="s">
        <v>161</v>
      </c>
      <c r="G72" s="45"/>
      <c r="H72" s="45">
        <v>1</v>
      </c>
      <c r="I72" s="29" t="s">
        <v>25</v>
      </c>
    </row>
    <row r="73" spans="2:12" ht="30" x14ac:dyDescent="0.25">
      <c r="B73" s="33" t="s">
        <v>215</v>
      </c>
      <c r="C73" s="45" t="s">
        <v>134</v>
      </c>
      <c r="D73" s="34" t="s">
        <v>216</v>
      </c>
      <c r="E73" s="45" t="s">
        <v>8</v>
      </c>
      <c r="F73" s="37" t="s">
        <v>161</v>
      </c>
      <c r="G73" s="45"/>
      <c r="H73" s="45">
        <v>1</v>
      </c>
      <c r="I73" s="29" t="s">
        <v>25</v>
      </c>
    </row>
    <row r="74" spans="2:12" ht="60" x14ac:dyDescent="0.25">
      <c r="B74" s="33" t="s">
        <v>178</v>
      </c>
      <c r="C74" s="45" t="s">
        <v>133</v>
      </c>
      <c r="D74" s="34" t="s">
        <v>210</v>
      </c>
      <c r="E74" s="45" t="s">
        <v>4</v>
      </c>
      <c r="F74" s="37" t="s">
        <v>161</v>
      </c>
      <c r="G74" s="45"/>
      <c r="H74" s="45">
        <v>1</v>
      </c>
      <c r="I74" s="29" t="s">
        <v>25</v>
      </c>
    </row>
    <row r="75" spans="2:12" s="20" customFormat="1" ht="30" x14ac:dyDescent="0.25">
      <c r="B75" s="33" t="s">
        <v>180</v>
      </c>
      <c r="C75" s="45" t="s">
        <v>134</v>
      </c>
      <c r="D75" s="35" t="s">
        <v>167</v>
      </c>
      <c r="E75" s="30"/>
      <c r="F75" s="37" t="s">
        <v>161</v>
      </c>
      <c r="G75" s="45">
        <v>1</v>
      </c>
      <c r="H75" s="45"/>
      <c r="I75" s="29" t="s">
        <v>25</v>
      </c>
      <c r="L75" s="21"/>
    </row>
    <row r="76" spans="2:12" s="20" customFormat="1" ht="30" x14ac:dyDescent="0.25">
      <c r="B76" s="33" t="s">
        <v>179</v>
      </c>
      <c r="C76" s="45" t="s">
        <v>133</v>
      </c>
      <c r="D76" s="35" t="s">
        <v>168</v>
      </c>
      <c r="E76" s="45"/>
      <c r="F76" s="37" t="s">
        <v>161</v>
      </c>
      <c r="G76" s="45">
        <v>1</v>
      </c>
      <c r="H76" s="45"/>
      <c r="I76" s="29" t="s">
        <v>25</v>
      </c>
      <c r="L76" s="21"/>
    </row>
    <row r="77" spans="2:12" s="20" customFormat="1" ht="30" x14ac:dyDescent="0.25">
      <c r="B77" s="33" t="s">
        <v>181</v>
      </c>
      <c r="C77" s="45" t="s">
        <v>134</v>
      </c>
      <c r="D77" s="35" t="s">
        <v>169</v>
      </c>
      <c r="E77" s="30"/>
      <c r="F77" s="37" t="s">
        <v>161</v>
      </c>
      <c r="G77" s="45">
        <v>1</v>
      </c>
      <c r="H77" s="45"/>
      <c r="I77" s="29" t="s">
        <v>25</v>
      </c>
      <c r="L77" s="21"/>
    </row>
    <row r="78" spans="2:12" s="20" customFormat="1" ht="30" x14ac:dyDescent="0.25">
      <c r="B78" s="33" t="s">
        <v>182</v>
      </c>
      <c r="C78" s="45" t="s">
        <v>133</v>
      </c>
      <c r="D78" s="35" t="s">
        <v>170</v>
      </c>
      <c r="E78" s="45"/>
      <c r="F78" s="37" t="s">
        <v>161</v>
      </c>
      <c r="G78" s="45">
        <v>1</v>
      </c>
      <c r="H78" s="45"/>
      <c r="I78" s="29" t="s">
        <v>25</v>
      </c>
      <c r="L78" s="21"/>
    </row>
    <row r="79" spans="2:12" x14ac:dyDescent="0.25">
      <c r="B79" s="36" t="s">
        <v>42</v>
      </c>
      <c r="C79" s="45" t="s">
        <v>133</v>
      </c>
      <c r="D79" s="51"/>
      <c r="E79" s="45" t="s">
        <v>149</v>
      </c>
      <c r="F79" s="37" t="s">
        <v>162</v>
      </c>
      <c r="G79" s="40"/>
      <c r="H79" s="37">
        <v>1</v>
      </c>
      <c r="I79" s="29" t="s">
        <v>26</v>
      </c>
    </row>
    <row r="80" spans="2:12" s="20" customFormat="1" x14ac:dyDescent="0.25">
      <c r="B80" s="36" t="s">
        <v>69</v>
      </c>
      <c r="C80" s="45" t="s">
        <v>133</v>
      </c>
      <c r="D80" s="51"/>
      <c r="E80" s="45" t="s">
        <v>149</v>
      </c>
      <c r="F80" s="37" t="s">
        <v>162</v>
      </c>
      <c r="G80" s="40"/>
      <c r="H80" s="37">
        <v>4</v>
      </c>
      <c r="I80" s="29" t="s">
        <v>26</v>
      </c>
      <c r="L80" s="21"/>
    </row>
    <row r="81" spans="1:9" x14ac:dyDescent="0.25">
      <c r="B81" s="36" t="s">
        <v>43</v>
      </c>
      <c r="C81" s="45" t="s">
        <v>133</v>
      </c>
      <c r="D81" s="51"/>
      <c r="E81" s="45" t="s">
        <v>149</v>
      </c>
      <c r="F81" s="37" t="s">
        <v>162</v>
      </c>
      <c r="G81" s="40"/>
      <c r="H81" s="37">
        <v>1</v>
      </c>
      <c r="I81" s="29" t="s">
        <v>26</v>
      </c>
    </row>
    <row r="82" spans="1:9" x14ac:dyDescent="0.25">
      <c r="B82" s="36" t="s">
        <v>44</v>
      </c>
      <c r="C82" s="45" t="s">
        <v>133</v>
      </c>
      <c r="D82" s="51"/>
      <c r="E82" s="45" t="s">
        <v>149</v>
      </c>
      <c r="F82" s="37" t="s">
        <v>162</v>
      </c>
      <c r="G82" s="40"/>
      <c r="H82" s="37">
        <v>1</v>
      </c>
      <c r="I82" s="29" t="s">
        <v>26</v>
      </c>
    </row>
    <row r="83" spans="1:9" ht="16.5" customHeight="1" x14ac:dyDescent="0.25">
      <c r="B83" s="36" t="s">
        <v>57</v>
      </c>
      <c r="C83" s="45" t="s">
        <v>134</v>
      </c>
      <c r="D83" s="51"/>
      <c r="E83" s="45" t="s">
        <v>149</v>
      </c>
      <c r="F83" s="37" t="s">
        <v>162</v>
      </c>
      <c r="G83" s="40"/>
      <c r="H83" s="37">
        <v>1</v>
      </c>
      <c r="I83" s="29" t="s">
        <v>26</v>
      </c>
    </row>
    <row r="84" spans="1:9" x14ac:dyDescent="0.25">
      <c r="B84" s="36" t="s">
        <v>58</v>
      </c>
      <c r="C84" s="45" t="s">
        <v>133</v>
      </c>
      <c r="D84" s="51"/>
      <c r="E84" s="45" t="s">
        <v>149</v>
      </c>
      <c r="F84" s="37" t="s">
        <v>162</v>
      </c>
      <c r="G84" s="40"/>
      <c r="H84" s="37">
        <v>1</v>
      </c>
      <c r="I84" s="29" t="s">
        <v>26</v>
      </c>
    </row>
    <row r="85" spans="1:9" x14ac:dyDescent="0.25">
      <c r="B85" s="36" t="s">
        <v>59</v>
      </c>
      <c r="C85" s="45" t="s">
        <v>133</v>
      </c>
      <c r="D85" s="51"/>
      <c r="E85" s="45" t="s">
        <v>149</v>
      </c>
      <c r="F85" s="37" t="s">
        <v>162</v>
      </c>
      <c r="G85" s="40"/>
      <c r="H85" s="37">
        <v>1</v>
      </c>
      <c r="I85" s="29" t="s">
        <v>26</v>
      </c>
    </row>
    <row r="86" spans="1:9" x14ac:dyDescent="0.25">
      <c r="B86" s="36" t="s">
        <v>60</v>
      </c>
      <c r="C86" s="38" t="s">
        <v>133</v>
      </c>
      <c r="D86" s="51"/>
      <c r="E86" s="45" t="s">
        <v>149</v>
      </c>
      <c r="F86" s="37" t="s">
        <v>162</v>
      </c>
      <c r="G86" s="40"/>
      <c r="H86" s="37">
        <v>1</v>
      </c>
      <c r="I86" s="29" t="s">
        <v>25</v>
      </c>
    </row>
    <row r="87" spans="1:9" x14ac:dyDescent="0.25">
      <c r="B87" s="36" t="s">
        <v>61</v>
      </c>
      <c r="C87" s="38" t="s">
        <v>134</v>
      </c>
      <c r="D87" s="51"/>
      <c r="E87" s="45" t="s">
        <v>149</v>
      </c>
      <c r="F87" s="37" t="s">
        <v>162</v>
      </c>
      <c r="G87" s="40"/>
      <c r="H87" s="37">
        <v>1</v>
      </c>
      <c r="I87" s="29" t="s">
        <v>25</v>
      </c>
    </row>
    <row r="88" spans="1:9" x14ac:dyDescent="0.25">
      <c r="B88" s="36" t="s">
        <v>138</v>
      </c>
      <c r="C88" s="38" t="s">
        <v>133</v>
      </c>
      <c r="D88" s="51"/>
      <c r="E88" s="45" t="s">
        <v>149</v>
      </c>
      <c r="F88" s="37" t="s">
        <v>162</v>
      </c>
      <c r="G88" s="40"/>
      <c r="H88" s="37">
        <v>1</v>
      </c>
      <c r="I88" s="29" t="s">
        <v>25</v>
      </c>
    </row>
    <row r="89" spans="1:9" x14ac:dyDescent="0.25">
      <c r="B89" s="36" t="s">
        <v>139</v>
      </c>
      <c r="C89" s="38" t="s">
        <v>133</v>
      </c>
      <c r="D89" s="51"/>
      <c r="E89" s="45" t="s">
        <v>149</v>
      </c>
      <c r="F89" s="37" t="s">
        <v>162</v>
      </c>
      <c r="G89" s="40"/>
      <c r="H89" s="37">
        <v>1</v>
      </c>
      <c r="I89" s="29" t="s">
        <v>25</v>
      </c>
    </row>
    <row r="90" spans="1:9" x14ac:dyDescent="0.25">
      <c r="B90" s="36" t="s">
        <v>140</v>
      </c>
      <c r="C90" s="38" t="s">
        <v>133</v>
      </c>
      <c r="D90" s="51"/>
      <c r="E90" s="45" t="s">
        <v>149</v>
      </c>
      <c r="F90" s="37" t="s">
        <v>162</v>
      </c>
      <c r="G90" s="40"/>
      <c r="H90" s="37">
        <v>1</v>
      </c>
      <c r="I90" s="29" t="s">
        <v>25</v>
      </c>
    </row>
    <row r="91" spans="1:9" ht="45" x14ac:dyDescent="0.25">
      <c r="B91" s="36" t="s">
        <v>174</v>
      </c>
      <c r="C91" s="45" t="s">
        <v>133</v>
      </c>
      <c r="D91" s="51" t="s">
        <v>171</v>
      </c>
      <c r="E91" s="45" t="s">
        <v>8</v>
      </c>
      <c r="F91" s="37" t="s">
        <v>162</v>
      </c>
      <c r="G91" s="40"/>
      <c r="H91" s="37">
        <v>1</v>
      </c>
      <c r="I91" s="29" t="s">
        <v>26</v>
      </c>
    </row>
    <row r="92" spans="1:9" ht="45" x14ac:dyDescent="0.25">
      <c r="B92" s="36" t="s">
        <v>176</v>
      </c>
      <c r="C92" s="45" t="s">
        <v>133</v>
      </c>
      <c r="D92" s="51" t="s">
        <v>172</v>
      </c>
      <c r="E92" s="45" t="s">
        <v>8</v>
      </c>
      <c r="F92" s="37" t="s">
        <v>161</v>
      </c>
      <c r="G92" s="40"/>
      <c r="H92" s="37">
        <v>1</v>
      </c>
      <c r="I92" s="29" t="s">
        <v>26</v>
      </c>
    </row>
    <row r="93" spans="1:9" ht="45" x14ac:dyDescent="0.25">
      <c r="B93" s="36" t="s">
        <v>175</v>
      </c>
      <c r="C93" s="45" t="s">
        <v>133</v>
      </c>
      <c r="D93" s="51" t="s">
        <v>173</v>
      </c>
      <c r="E93" s="45" t="s">
        <v>149</v>
      </c>
      <c r="F93" s="37" t="s">
        <v>161</v>
      </c>
      <c r="G93" s="40"/>
      <c r="H93" s="37">
        <v>1</v>
      </c>
      <c r="I93" s="29" t="s">
        <v>26</v>
      </c>
    </row>
    <row r="94" spans="1:9" x14ac:dyDescent="0.25">
      <c r="A94" s="20"/>
      <c r="B94" s="33" t="s">
        <v>55</v>
      </c>
      <c r="C94" s="29"/>
      <c r="D94" s="35" t="s">
        <v>65</v>
      </c>
      <c r="E94" s="30"/>
      <c r="F94" s="45"/>
      <c r="G94" s="45"/>
      <c r="H94" s="45">
        <v>4</v>
      </c>
      <c r="I94" s="29" t="s">
        <v>26</v>
      </c>
    </row>
    <row r="95" spans="1:9" x14ac:dyDescent="0.25">
      <c r="A95" s="20"/>
      <c r="B95" s="33" t="s">
        <v>55</v>
      </c>
      <c r="C95" s="29"/>
      <c r="D95" s="35" t="s">
        <v>65</v>
      </c>
      <c r="E95" s="45"/>
      <c r="F95" s="45"/>
      <c r="G95" s="45"/>
      <c r="H95" s="45">
        <v>23</v>
      </c>
      <c r="I95" s="29" t="s">
        <v>25</v>
      </c>
    </row>
    <row r="96" spans="1:9" x14ac:dyDescent="0.25">
      <c r="A96" s="20"/>
      <c r="B96" s="33" t="s">
        <v>108</v>
      </c>
      <c r="C96" s="29"/>
      <c r="D96" s="35"/>
      <c r="E96" s="43"/>
      <c r="F96" s="43"/>
      <c r="G96" s="45">
        <f>SUM(G7:G94)</f>
        <v>272</v>
      </c>
      <c r="H96" s="45">
        <f>SUM(H7:H94)</f>
        <v>81</v>
      </c>
      <c r="I96" s="49"/>
    </row>
    <row r="98" spans="2:7" x14ac:dyDescent="0.25">
      <c r="B98" s="23" t="s">
        <v>9</v>
      </c>
      <c r="C98" s="44"/>
      <c r="D98" s="54"/>
      <c r="G98" s="42">
        <f>G96*2+H96</f>
        <v>625</v>
      </c>
    </row>
    <row r="99" spans="2:7" x14ac:dyDescent="0.25">
      <c r="B99" s="23" t="s">
        <v>10</v>
      </c>
      <c r="C99" s="44"/>
      <c r="D99" s="54"/>
      <c r="G99" s="42">
        <f>G96+H96/2</f>
        <v>312.5</v>
      </c>
    </row>
  </sheetData>
  <autoFilter ref="A3:I96" xr:uid="{00000000-0009-0000-0000-000001000000}"/>
  <mergeCells count="4">
    <mergeCell ref="O1:P1"/>
    <mergeCell ref="R1:S1"/>
    <mergeCell ref="U1:V1"/>
    <mergeCell ref="B2:I2"/>
  </mergeCells>
  <conditionalFormatting sqref="I77 I79:I85 I91:I93 I71:I75 I4:I56">
    <cfRule type="cellIs" dxfId="15" priority="15" operator="equal">
      <formula>"Conn1"</formula>
    </cfRule>
    <cfRule type="cellIs" dxfId="14" priority="16" operator="equal">
      <formula>"Conn0"</formula>
    </cfRule>
  </conditionalFormatting>
  <conditionalFormatting sqref="I94">
    <cfRule type="cellIs" dxfId="13" priority="13" operator="equal">
      <formula>"Conn1"</formula>
    </cfRule>
    <cfRule type="cellIs" dxfId="12" priority="14" operator="equal">
      <formula>"Conn0"</formula>
    </cfRule>
  </conditionalFormatting>
  <conditionalFormatting sqref="I95">
    <cfRule type="cellIs" dxfId="11" priority="11" operator="equal">
      <formula>"Conn1"</formula>
    </cfRule>
    <cfRule type="cellIs" dxfId="10" priority="12" operator="equal">
      <formula>"Conn0"</formula>
    </cfRule>
  </conditionalFormatting>
  <conditionalFormatting sqref="I57:I70">
    <cfRule type="cellIs" dxfId="9" priority="9" operator="equal">
      <formula>"Conn1"</formula>
    </cfRule>
    <cfRule type="cellIs" dxfId="8" priority="10" operator="equal">
      <formula>"Conn0"</formula>
    </cfRule>
  </conditionalFormatting>
  <conditionalFormatting sqref="I76">
    <cfRule type="cellIs" dxfId="7" priority="7" operator="equal">
      <formula>"Conn1"</formula>
    </cfRule>
    <cfRule type="cellIs" dxfId="6" priority="8" operator="equal">
      <formula>"Conn0"</formula>
    </cfRule>
  </conditionalFormatting>
  <conditionalFormatting sqref="I78">
    <cfRule type="cellIs" dxfId="5" priority="5" operator="equal">
      <formula>"Conn1"</formula>
    </cfRule>
    <cfRule type="cellIs" dxfId="4" priority="6" operator="equal">
      <formula>"Conn0"</formula>
    </cfRule>
  </conditionalFormatting>
  <conditionalFormatting sqref="I86">
    <cfRule type="cellIs" dxfId="3" priority="3" operator="equal">
      <formula>"Conn1"</formula>
    </cfRule>
    <cfRule type="cellIs" dxfId="2" priority="4" operator="equal">
      <formula>"Conn0"</formula>
    </cfRule>
  </conditionalFormatting>
  <conditionalFormatting sqref="I87:I90">
    <cfRule type="cellIs" dxfId="1" priority="1" operator="equal">
      <formula>"Conn1"</formula>
    </cfRule>
    <cfRule type="cellIs" dxfId="0" priority="2" operator="equal">
      <formula>"Conn0"</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Visio.Drawing.15" shapeId="1025" r:id="rId4">
          <objectPr defaultSize="0" autoPict="0" r:id="rId5">
            <anchor moveWithCells="1">
              <from>
                <xdr:col>12</xdr:col>
                <xdr:colOff>495300</xdr:colOff>
                <xdr:row>55</xdr:row>
                <xdr:rowOff>133350</xdr:rowOff>
              </from>
              <to>
                <xdr:col>23</xdr:col>
                <xdr:colOff>333375</xdr:colOff>
                <xdr:row>85</xdr:row>
                <xdr:rowOff>0</xdr:rowOff>
              </to>
            </anchor>
          </objectPr>
        </oleObject>
      </mc:Choice>
      <mc:Fallback>
        <oleObject progId="Visio.Drawing.15"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 sqref="D2:G1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07BD6B6A84245B31613709F64102E" ma:contentTypeVersion="0" ma:contentTypeDescription="Create a new document." ma:contentTypeScope="" ma:versionID="15d5a1f2e505dcf28e2d00935320ce9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CAAD89-866C-42FA-A27E-79534B387D86}">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66F5133-B397-4FC6-85A2-818B494D0C26}">
  <ds:schemaRefs>
    <ds:schemaRef ds:uri="http://schemas.microsoft.com/sharepoint/v3/contenttype/forms"/>
  </ds:schemaRefs>
</ds:datastoreItem>
</file>

<file path=customXml/itemProps3.xml><?xml version="1.0" encoding="utf-8"?>
<ds:datastoreItem xmlns:ds="http://schemas.openxmlformats.org/officeDocument/2006/customXml" ds:itemID="{B130F739-8F97-4390-925C-B3AA78F6A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 History</vt:lpstr>
      <vt:lpstr>Pin List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CTPClassification=CTP_IC:VisualMarkings=, CTPClassification=CTP_IC</cp:keywords>
  <cp:lastModifiedBy/>
  <dcterms:created xsi:type="dcterms:W3CDTF">2006-09-16T00:00:00Z</dcterms:created>
  <dcterms:modified xsi:type="dcterms:W3CDTF">2019-03-10T21:35:23Z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c0cc1915-f089-42b3-9543-e57d2d85db1b</vt:lpwstr>
  </property>
  <property fmtid="{D5CDD505-2E9C-101B-9397-08002B2CF9AE}" pid="3" name="CTP_BU">
    <vt:lpwstr>DATACENTER ENGI &amp; ARCH GROUP</vt:lpwstr>
  </property>
  <property fmtid="{D5CDD505-2E9C-101B-9397-08002B2CF9AE}" pid="4" name="CTP_TimeStamp">
    <vt:lpwstr>2019-03-09 02:07:46Z</vt:lpwstr>
  </property>
  <property fmtid="{D5CDD505-2E9C-101B-9397-08002B2CF9AE}" pid="5" name="ContentTypeId">
    <vt:lpwstr>0x010100D6F07BD6B6A84245B31613709F64102E</vt:lpwstr>
  </property>
  <property fmtid="{D5CDD505-2E9C-101B-9397-08002B2CF9AE}" pid="6" name="CTPClassification">
    <vt:lpwstr>CTP_IC</vt:lpwstr>
  </property>
</Properties>
</file>