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AD_PAE\SAE\Projects\OCP NIC 3.0\Spec\FRU Basic Example (Intel)\"/>
    </mc:Choice>
  </mc:AlternateContent>
  <bookViews>
    <workbookView xWindow="0" yWindow="0" windowWidth="28800" windowHeight="13320"/>
  </bookViews>
  <sheets>
    <sheet name="OCP NIC 3.0 Example FRU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1" i="8" l="1"/>
  <c r="G282" i="8"/>
  <c r="G283" i="8"/>
  <c r="G284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67" i="8"/>
  <c r="G16" i="8"/>
  <c r="G247" i="8" l="1"/>
  <c r="G15" i="8"/>
  <c r="G142" i="8"/>
  <c r="G14" i="8"/>
  <c r="G8" i="8"/>
  <c r="G13" i="8"/>
  <c r="G10" i="8"/>
  <c r="T245" i="8" l="1"/>
  <c r="AE18" i="8"/>
  <c r="AE19" i="8"/>
  <c r="AV19" i="8" s="1"/>
  <c r="AE20" i="8"/>
  <c r="AV20" i="8" s="1"/>
  <c r="AE21" i="8"/>
  <c r="AV21" i="8" s="1"/>
  <c r="AE22" i="8"/>
  <c r="AV22" i="8" s="1"/>
  <c r="AE23" i="8"/>
  <c r="AV23" i="8" s="1"/>
  <c r="AD18" i="8"/>
  <c r="AU18" i="8" s="1"/>
  <c r="AD19" i="8"/>
  <c r="AU19" i="8" s="1"/>
  <c r="AD20" i="8"/>
  <c r="AU20" i="8" s="1"/>
  <c r="AD21" i="8"/>
  <c r="AU21" i="8" s="1"/>
  <c r="AD22" i="8"/>
  <c r="AU22" i="8" s="1"/>
  <c r="AD23" i="8"/>
  <c r="AU23" i="8" s="1"/>
  <c r="AC18" i="8"/>
  <c r="AT18" i="8" s="1"/>
  <c r="AC19" i="8"/>
  <c r="AT19" i="8" s="1"/>
  <c r="AC20" i="8"/>
  <c r="AT20" i="8" s="1"/>
  <c r="AC21" i="8"/>
  <c r="AT21" i="8" s="1"/>
  <c r="AC22" i="8"/>
  <c r="AT22" i="8" s="1"/>
  <c r="AC23" i="8"/>
  <c r="AT23" i="8" s="1"/>
  <c r="AB18" i="8"/>
  <c r="AS18" i="8" s="1"/>
  <c r="AB19" i="8"/>
  <c r="AS19" i="8" s="1"/>
  <c r="AB20" i="8"/>
  <c r="AS20" i="8" s="1"/>
  <c r="AB21" i="8"/>
  <c r="AS21" i="8" s="1"/>
  <c r="AB22" i="8"/>
  <c r="AS22" i="8" s="1"/>
  <c r="AB23" i="8"/>
  <c r="AS23" i="8" s="1"/>
  <c r="AA18" i="8"/>
  <c r="AR18" i="8" s="1"/>
  <c r="AA19" i="8"/>
  <c r="AR19" i="8" s="1"/>
  <c r="AA20" i="8"/>
  <c r="AR20" i="8" s="1"/>
  <c r="AA21" i="8"/>
  <c r="AA22" i="8"/>
  <c r="AR22" i="8" s="1"/>
  <c r="AA23" i="8"/>
  <c r="AR23" i="8" s="1"/>
  <c r="Z18" i="8"/>
  <c r="AQ18" i="8" s="1"/>
  <c r="Z19" i="8"/>
  <c r="AQ19" i="8" s="1"/>
  <c r="Z20" i="8"/>
  <c r="AQ20" i="8" s="1"/>
  <c r="Z21" i="8"/>
  <c r="Z22" i="8"/>
  <c r="Z23" i="8"/>
  <c r="AQ23" i="8" s="1"/>
  <c r="Y18" i="8"/>
  <c r="Y19" i="8"/>
  <c r="Y20" i="8"/>
  <c r="AP20" i="8" s="1"/>
  <c r="Y21" i="8"/>
  <c r="AP21" i="8" s="1"/>
  <c r="Y22" i="8"/>
  <c r="AP22" i="8" s="1"/>
  <c r="Y23" i="8"/>
  <c r="AP23" i="8" s="1"/>
  <c r="X18" i="8"/>
  <c r="AO18" i="8" s="1"/>
  <c r="X19" i="8"/>
  <c r="AO19" i="8" s="1"/>
  <c r="X20" i="8"/>
  <c r="AO20" i="8" s="1"/>
  <c r="X21" i="8"/>
  <c r="AO21" i="8" s="1"/>
  <c r="X22" i="8"/>
  <c r="AO22" i="8" s="1"/>
  <c r="X23" i="8"/>
  <c r="AO23" i="8" s="1"/>
  <c r="W18" i="8"/>
  <c r="AN18" i="8" s="1"/>
  <c r="W19" i="8"/>
  <c r="AN19" i="8" s="1"/>
  <c r="W20" i="8"/>
  <c r="AN20" i="8" s="1"/>
  <c r="W21" i="8"/>
  <c r="AN21" i="8" s="1"/>
  <c r="W22" i="8"/>
  <c r="AN22" i="8" s="1"/>
  <c r="W23" i="8"/>
  <c r="AN23" i="8" s="1"/>
  <c r="V18" i="8"/>
  <c r="AM18" i="8" s="1"/>
  <c r="V19" i="8"/>
  <c r="V20" i="8"/>
  <c r="AM20" i="8" s="1"/>
  <c r="V21" i="8"/>
  <c r="AM21" i="8" s="1"/>
  <c r="V22" i="8"/>
  <c r="AM22" i="8" s="1"/>
  <c r="V23" i="8"/>
  <c r="AM23" i="8" s="1"/>
  <c r="U18" i="8"/>
  <c r="AL18" i="8" s="1"/>
  <c r="U19" i="8"/>
  <c r="U20" i="8"/>
  <c r="AL20" i="8" s="1"/>
  <c r="U21" i="8"/>
  <c r="U22" i="8"/>
  <c r="AL22" i="8" s="1"/>
  <c r="U23" i="8"/>
  <c r="AL23" i="8" s="1"/>
  <c r="T18" i="8"/>
  <c r="AK18" i="8" s="1"/>
  <c r="T19" i="8"/>
  <c r="T20" i="8"/>
  <c r="AK20" i="8" s="1"/>
  <c r="T21" i="8"/>
  <c r="AK21" i="8" s="1"/>
  <c r="T22" i="8"/>
  <c r="AK22" i="8" s="1"/>
  <c r="T23" i="8"/>
  <c r="AK23" i="8" s="1"/>
  <c r="T24" i="8"/>
  <c r="AK24" i="8" s="1"/>
  <c r="S18" i="8"/>
  <c r="AJ18" i="8" s="1"/>
  <c r="S19" i="8"/>
  <c r="AJ19" i="8" s="1"/>
  <c r="S20" i="8"/>
  <c r="AJ20" i="8" s="1"/>
  <c r="S21" i="8"/>
  <c r="AJ21" i="8" s="1"/>
  <c r="S22" i="8"/>
  <c r="AJ22" i="8" s="1"/>
  <c r="S23" i="8"/>
  <c r="AJ23" i="8" s="1"/>
  <c r="S24" i="8"/>
  <c r="AJ24" i="8" s="1"/>
  <c r="R18" i="8"/>
  <c r="AI18" i="8" s="1"/>
  <c r="R19" i="8"/>
  <c r="AI19" i="8" s="1"/>
  <c r="R20" i="8"/>
  <c r="AI20" i="8" s="1"/>
  <c r="R21" i="8"/>
  <c r="R22" i="8"/>
  <c r="R23" i="8"/>
  <c r="AI23" i="8" s="1"/>
  <c r="R24" i="8"/>
  <c r="AI24" i="8" s="1"/>
  <c r="Q18" i="8"/>
  <c r="AH18" i="8" s="1"/>
  <c r="Q19" i="8"/>
  <c r="AH19" i="8" s="1"/>
  <c r="Q20" i="8"/>
  <c r="AH20" i="8" s="1"/>
  <c r="Q21" i="8"/>
  <c r="AH21" i="8" s="1"/>
  <c r="Q22" i="8"/>
  <c r="AH22" i="8" s="1"/>
  <c r="Q23" i="8"/>
  <c r="AH23" i="8" s="1"/>
  <c r="Q24" i="8"/>
  <c r="AH24" i="8" s="1"/>
  <c r="P22" i="8"/>
  <c r="AG22" i="8" s="1"/>
  <c r="P20" i="8"/>
  <c r="AG20" i="8" s="1"/>
  <c r="P24" i="8"/>
  <c r="AG24" i="8" s="1"/>
  <c r="P23" i="8"/>
  <c r="AG23" i="8" s="1"/>
  <c r="P21" i="8"/>
  <c r="AG21" i="8" s="1"/>
  <c r="P19" i="8"/>
  <c r="AG19" i="8" s="1"/>
  <c r="P18" i="8"/>
  <c r="AG18" i="8" s="1"/>
  <c r="AP18" i="8"/>
  <c r="AV18" i="8"/>
  <c r="AK19" i="8"/>
  <c r="AL19" i="8"/>
  <c r="AM19" i="8"/>
  <c r="AP19" i="8"/>
  <c r="AI21" i="8"/>
  <c r="AL21" i="8"/>
  <c r="AQ21" i="8"/>
  <c r="AR21" i="8"/>
  <c r="AI22" i="8"/>
  <c r="AQ22" i="8"/>
  <c r="AE6" i="8"/>
  <c r="AV6" i="8" s="1"/>
  <c r="AE7" i="8"/>
  <c r="AV7" i="8" s="1"/>
  <c r="AE8" i="8"/>
  <c r="AV8" i="8" s="1"/>
  <c r="AE9" i="8"/>
  <c r="AV9" i="8" s="1"/>
  <c r="AE10" i="8"/>
  <c r="AV10" i="8" s="1"/>
  <c r="AE11" i="8"/>
  <c r="AV11" i="8" s="1"/>
  <c r="AE12" i="8"/>
  <c r="AV12" i="8" s="1"/>
  <c r="AE13" i="8"/>
  <c r="AV13" i="8" s="1"/>
  <c r="AE14" i="8"/>
  <c r="AV14" i="8" s="1"/>
  <c r="AE15" i="8"/>
  <c r="AV15" i="8" s="1"/>
  <c r="AE16" i="8"/>
  <c r="AV16" i="8" s="1"/>
  <c r="AE17" i="8"/>
  <c r="AV17" i="8" s="1"/>
  <c r="AD6" i="8"/>
  <c r="AU6" i="8" s="1"/>
  <c r="AD7" i="8"/>
  <c r="AU7" i="8" s="1"/>
  <c r="AD8" i="8"/>
  <c r="AU8" i="8" s="1"/>
  <c r="AD9" i="8"/>
  <c r="AU9" i="8" s="1"/>
  <c r="AD10" i="8"/>
  <c r="AU10" i="8" s="1"/>
  <c r="AD11" i="8"/>
  <c r="AU11" i="8" s="1"/>
  <c r="AD12" i="8"/>
  <c r="AU12" i="8" s="1"/>
  <c r="AD13" i="8"/>
  <c r="AU13" i="8" s="1"/>
  <c r="AD14" i="8"/>
  <c r="AU14" i="8" s="1"/>
  <c r="AD15" i="8"/>
  <c r="AU15" i="8" s="1"/>
  <c r="AD16" i="8"/>
  <c r="AU16" i="8" s="1"/>
  <c r="AD17" i="8"/>
  <c r="AU17" i="8" s="1"/>
  <c r="AC6" i="8"/>
  <c r="AT6" i="8" s="1"/>
  <c r="AC7" i="8"/>
  <c r="AT7" i="8" s="1"/>
  <c r="AC8" i="8"/>
  <c r="AT8" i="8" s="1"/>
  <c r="AC9" i="8"/>
  <c r="AT9" i="8" s="1"/>
  <c r="AC10" i="8"/>
  <c r="AT10" i="8" s="1"/>
  <c r="AC11" i="8"/>
  <c r="AT11" i="8" s="1"/>
  <c r="AC12" i="8"/>
  <c r="AT12" i="8" s="1"/>
  <c r="AC13" i="8"/>
  <c r="AT13" i="8" s="1"/>
  <c r="AC14" i="8"/>
  <c r="AT14" i="8" s="1"/>
  <c r="AC15" i="8"/>
  <c r="AT15" i="8" s="1"/>
  <c r="AC16" i="8"/>
  <c r="AT16" i="8" s="1"/>
  <c r="AC17" i="8"/>
  <c r="AT17" i="8" s="1"/>
  <c r="AB6" i="8"/>
  <c r="AS6" i="8" s="1"/>
  <c r="AB7" i="8"/>
  <c r="AS7" i="8" s="1"/>
  <c r="AB8" i="8"/>
  <c r="AS8" i="8" s="1"/>
  <c r="AB9" i="8"/>
  <c r="AS9" i="8" s="1"/>
  <c r="AB10" i="8"/>
  <c r="AS10" i="8" s="1"/>
  <c r="AB11" i="8"/>
  <c r="AS11" i="8" s="1"/>
  <c r="AB12" i="8"/>
  <c r="AS12" i="8" s="1"/>
  <c r="AB13" i="8"/>
  <c r="AS13" i="8" s="1"/>
  <c r="AB14" i="8"/>
  <c r="AS14" i="8" s="1"/>
  <c r="AB15" i="8"/>
  <c r="AS15" i="8" s="1"/>
  <c r="AB16" i="8"/>
  <c r="AS16" i="8" s="1"/>
  <c r="AB17" i="8"/>
  <c r="AS17" i="8" s="1"/>
  <c r="AA6" i="8"/>
  <c r="AR6" i="8" s="1"/>
  <c r="AA7" i="8"/>
  <c r="AR7" i="8" s="1"/>
  <c r="AA8" i="8"/>
  <c r="AR8" i="8" s="1"/>
  <c r="AA9" i="8"/>
  <c r="AR9" i="8" s="1"/>
  <c r="AA10" i="8"/>
  <c r="AR10" i="8" s="1"/>
  <c r="AA11" i="8"/>
  <c r="AR11" i="8" s="1"/>
  <c r="AA12" i="8"/>
  <c r="AR12" i="8" s="1"/>
  <c r="AA13" i="8"/>
  <c r="AR13" i="8" s="1"/>
  <c r="AA14" i="8"/>
  <c r="AR14" i="8" s="1"/>
  <c r="AA15" i="8"/>
  <c r="AR15" i="8" s="1"/>
  <c r="AA16" i="8"/>
  <c r="AR16" i="8" s="1"/>
  <c r="AA17" i="8"/>
  <c r="AR17" i="8" s="1"/>
  <c r="Z6" i="8"/>
  <c r="AQ6" i="8" s="1"/>
  <c r="Z7" i="8"/>
  <c r="AQ7" i="8" s="1"/>
  <c r="Z8" i="8"/>
  <c r="AQ8" i="8" s="1"/>
  <c r="Z9" i="8"/>
  <c r="AQ9" i="8" s="1"/>
  <c r="Z10" i="8"/>
  <c r="AQ10" i="8" s="1"/>
  <c r="Z11" i="8"/>
  <c r="AQ11" i="8" s="1"/>
  <c r="Z12" i="8"/>
  <c r="AQ12" i="8" s="1"/>
  <c r="Z13" i="8"/>
  <c r="AQ13" i="8" s="1"/>
  <c r="Z14" i="8"/>
  <c r="AQ14" i="8" s="1"/>
  <c r="Z15" i="8"/>
  <c r="AQ15" i="8" s="1"/>
  <c r="Z16" i="8"/>
  <c r="AQ16" i="8" s="1"/>
  <c r="Z17" i="8"/>
  <c r="AQ17" i="8" s="1"/>
  <c r="Y6" i="8"/>
  <c r="AP6" i="8" s="1"/>
  <c r="Y7" i="8"/>
  <c r="AP7" i="8" s="1"/>
  <c r="Y8" i="8"/>
  <c r="AP8" i="8" s="1"/>
  <c r="Y9" i="8"/>
  <c r="AP9" i="8" s="1"/>
  <c r="Y10" i="8"/>
  <c r="AP10" i="8" s="1"/>
  <c r="Y11" i="8"/>
  <c r="AP11" i="8" s="1"/>
  <c r="Y12" i="8"/>
  <c r="AP12" i="8" s="1"/>
  <c r="Y13" i="8"/>
  <c r="AP13" i="8" s="1"/>
  <c r="Y14" i="8"/>
  <c r="AP14" i="8" s="1"/>
  <c r="Y15" i="8"/>
  <c r="AP15" i="8" s="1"/>
  <c r="Y16" i="8"/>
  <c r="AP16" i="8" s="1"/>
  <c r="Y17" i="8"/>
  <c r="AP17" i="8" s="1"/>
  <c r="X6" i="8"/>
  <c r="AO6" i="8" s="1"/>
  <c r="X7" i="8"/>
  <c r="AO7" i="8" s="1"/>
  <c r="X8" i="8"/>
  <c r="AO8" i="8" s="1"/>
  <c r="X9" i="8"/>
  <c r="AO9" i="8" s="1"/>
  <c r="X10" i="8"/>
  <c r="AO10" i="8" s="1"/>
  <c r="X11" i="8"/>
  <c r="AO11" i="8" s="1"/>
  <c r="X12" i="8"/>
  <c r="AO12" i="8" s="1"/>
  <c r="X13" i="8"/>
  <c r="AO13" i="8" s="1"/>
  <c r="X14" i="8"/>
  <c r="AO14" i="8" s="1"/>
  <c r="X15" i="8"/>
  <c r="AO15" i="8" s="1"/>
  <c r="X16" i="8"/>
  <c r="AO16" i="8" s="1"/>
  <c r="X17" i="8"/>
  <c r="AO17" i="8" s="1"/>
  <c r="W6" i="8"/>
  <c r="AN6" i="8" s="1"/>
  <c r="W7" i="8"/>
  <c r="AN7" i="8" s="1"/>
  <c r="W8" i="8"/>
  <c r="AN8" i="8" s="1"/>
  <c r="W9" i="8"/>
  <c r="AN9" i="8" s="1"/>
  <c r="W10" i="8"/>
  <c r="AN10" i="8" s="1"/>
  <c r="W11" i="8"/>
  <c r="AN11" i="8" s="1"/>
  <c r="W12" i="8"/>
  <c r="AN12" i="8" s="1"/>
  <c r="W13" i="8"/>
  <c r="AN13" i="8" s="1"/>
  <c r="W14" i="8"/>
  <c r="AN14" i="8" s="1"/>
  <c r="W15" i="8"/>
  <c r="AN15" i="8" s="1"/>
  <c r="W16" i="8"/>
  <c r="AN16" i="8" s="1"/>
  <c r="W17" i="8"/>
  <c r="AN17" i="8" s="1"/>
  <c r="V6" i="8"/>
  <c r="AM6" i="8" s="1"/>
  <c r="V7" i="8"/>
  <c r="AM7" i="8" s="1"/>
  <c r="V8" i="8"/>
  <c r="AM8" i="8" s="1"/>
  <c r="V9" i="8"/>
  <c r="AM9" i="8" s="1"/>
  <c r="V10" i="8"/>
  <c r="AM10" i="8" s="1"/>
  <c r="V11" i="8"/>
  <c r="AM11" i="8" s="1"/>
  <c r="V12" i="8"/>
  <c r="AM12" i="8" s="1"/>
  <c r="V13" i="8"/>
  <c r="AM13" i="8" s="1"/>
  <c r="V14" i="8"/>
  <c r="AM14" i="8" s="1"/>
  <c r="V15" i="8"/>
  <c r="AM15" i="8" s="1"/>
  <c r="V16" i="8"/>
  <c r="AM16" i="8" s="1"/>
  <c r="V17" i="8"/>
  <c r="AM17" i="8" s="1"/>
  <c r="U6" i="8"/>
  <c r="AL6" i="8" s="1"/>
  <c r="U7" i="8"/>
  <c r="AL7" i="8" s="1"/>
  <c r="U8" i="8"/>
  <c r="AL8" i="8" s="1"/>
  <c r="U9" i="8"/>
  <c r="AL9" i="8" s="1"/>
  <c r="U10" i="8"/>
  <c r="AL10" i="8" s="1"/>
  <c r="U11" i="8"/>
  <c r="AL11" i="8" s="1"/>
  <c r="U12" i="8"/>
  <c r="AL12" i="8" s="1"/>
  <c r="U13" i="8"/>
  <c r="AL13" i="8" s="1"/>
  <c r="U14" i="8"/>
  <c r="AL14" i="8" s="1"/>
  <c r="U15" i="8"/>
  <c r="AL15" i="8" s="1"/>
  <c r="U16" i="8"/>
  <c r="AL16" i="8" s="1"/>
  <c r="U17" i="8"/>
  <c r="AL17" i="8" s="1"/>
  <c r="T6" i="8"/>
  <c r="AK6" i="8" s="1"/>
  <c r="T7" i="8"/>
  <c r="AK7" i="8" s="1"/>
  <c r="T8" i="8"/>
  <c r="AK8" i="8" s="1"/>
  <c r="T9" i="8"/>
  <c r="AK9" i="8" s="1"/>
  <c r="T10" i="8"/>
  <c r="AK10" i="8" s="1"/>
  <c r="T11" i="8"/>
  <c r="AK11" i="8" s="1"/>
  <c r="T12" i="8"/>
  <c r="AK12" i="8" s="1"/>
  <c r="T13" i="8"/>
  <c r="AK13" i="8" s="1"/>
  <c r="T14" i="8"/>
  <c r="AK14" i="8" s="1"/>
  <c r="T15" i="8"/>
  <c r="AK15" i="8" s="1"/>
  <c r="T16" i="8"/>
  <c r="AK16" i="8" s="1"/>
  <c r="T17" i="8"/>
  <c r="AK17" i="8" s="1"/>
  <c r="S6" i="8"/>
  <c r="AJ6" i="8" s="1"/>
  <c r="S7" i="8"/>
  <c r="AJ7" i="8" s="1"/>
  <c r="S8" i="8"/>
  <c r="AJ8" i="8" s="1"/>
  <c r="S9" i="8"/>
  <c r="AJ9" i="8" s="1"/>
  <c r="S10" i="8"/>
  <c r="AJ10" i="8" s="1"/>
  <c r="S11" i="8"/>
  <c r="AJ11" i="8" s="1"/>
  <c r="S12" i="8"/>
  <c r="AJ12" i="8" s="1"/>
  <c r="S13" i="8"/>
  <c r="AJ13" i="8" s="1"/>
  <c r="S14" i="8"/>
  <c r="AJ14" i="8" s="1"/>
  <c r="S15" i="8"/>
  <c r="AJ15" i="8" s="1"/>
  <c r="S16" i="8"/>
  <c r="AJ16" i="8" s="1"/>
  <c r="S17" i="8"/>
  <c r="AJ17" i="8" s="1"/>
  <c r="R6" i="8"/>
  <c r="AI6" i="8" s="1"/>
  <c r="R7" i="8"/>
  <c r="AI7" i="8" s="1"/>
  <c r="R8" i="8"/>
  <c r="AI8" i="8" s="1"/>
  <c r="R9" i="8"/>
  <c r="AI9" i="8" s="1"/>
  <c r="R10" i="8"/>
  <c r="AI10" i="8" s="1"/>
  <c r="R11" i="8"/>
  <c r="AI11" i="8" s="1"/>
  <c r="R12" i="8"/>
  <c r="AI12" i="8" s="1"/>
  <c r="R13" i="8"/>
  <c r="AI13" i="8" s="1"/>
  <c r="R14" i="8"/>
  <c r="AI14" i="8" s="1"/>
  <c r="R15" i="8"/>
  <c r="AI15" i="8" s="1"/>
  <c r="R16" i="8"/>
  <c r="AI16" i="8" s="1"/>
  <c r="R17" i="8"/>
  <c r="AI17" i="8" s="1"/>
  <c r="Q6" i="8"/>
  <c r="AH6" i="8" s="1"/>
  <c r="Q7" i="8"/>
  <c r="AH7" i="8" s="1"/>
  <c r="Q8" i="8"/>
  <c r="AH8" i="8" s="1"/>
  <c r="Q9" i="8"/>
  <c r="AH9" i="8" s="1"/>
  <c r="Q10" i="8"/>
  <c r="AH10" i="8" s="1"/>
  <c r="Q11" i="8"/>
  <c r="AH11" i="8" s="1"/>
  <c r="Q12" i="8"/>
  <c r="AH12" i="8" s="1"/>
  <c r="Q13" i="8"/>
  <c r="AH13" i="8" s="1"/>
  <c r="Q14" i="8"/>
  <c r="AH14" i="8" s="1"/>
  <c r="Q15" i="8"/>
  <c r="AH15" i="8" s="1"/>
  <c r="Q16" i="8"/>
  <c r="AH16" i="8" s="1"/>
  <c r="Q17" i="8"/>
  <c r="AH17" i="8" s="1"/>
  <c r="P6" i="8"/>
  <c r="AG6" i="8" s="1"/>
  <c r="P7" i="8"/>
  <c r="AG7" i="8" s="1"/>
  <c r="P8" i="8"/>
  <c r="AG8" i="8" s="1"/>
  <c r="P9" i="8"/>
  <c r="AG9" i="8" s="1"/>
  <c r="P10" i="8"/>
  <c r="AG10" i="8" s="1"/>
  <c r="P11" i="8"/>
  <c r="AG11" i="8" s="1"/>
  <c r="P12" i="8"/>
  <c r="AG12" i="8" s="1"/>
  <c r="P13" i="8"/>
  <c r="AG13" i="8" s="1"/>
  <c r="P14" i="8"/>
  <c r="AG14" i="8" s="1"/>
  <c r="P15" i="8"/>
  <c r="AG15" i="8" s="1"/>
  <c r="P16" i="8"/>
  <c r="AG16" i="8" s="1"/>
  <c r="P17" i="8"/>
  <c r="AG17" i="8" s="1"/>
  <c r="G285" i="8" l="1"/>
  <c r="G286" i="8"/>
  <c r="G287" i="8"/>
  <c r="G288" i="8"/>
  <c r="G289" i="8"/>
  <c r="G290" i="8"/>
  <c r="G291" i="8"/>
  <c r="G292" i="8"/>
  <c r="G293" i="8"/>
  <c r="G294" i="8"/>
  <c r="G295" i="8"/>
  <c r="G296" i="8"/>
  <c r="G297" i="8"/>
  <c r="G263" i="8"/>
  <c r="G264" i="8"/>
  <c r="G265" i="8"/>
  <c r="G266" i="8"/>
  <c r="G141" i="8"/>
  <c r="G9" i="8"/>
  <c r="G11" i="8"/>
  <c r="G6" i="8"/>
  <c r="G7" i="8"/>
  <c r="G5" i="8"/>
  <c r="G143" i="8"/>
  <c r="G258" i="8"/>
  <c r="G255" i="8"/>
  <c r="G254" i="8"/>
  <c r="G253" i="8"/>
  <c r="G252" i="8"/>
  <c r="G251" i="8"/>
  <c r="G250" i="8"/>
  <c r="K245" i="8" l="1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141" i="8"/>
  <c r="G241" i="8"/>
  <c r="G240" i="8"/>
  <c r="G227" i="8"/>
  <c r="G228" i="8"/>
  <c r="G229" i="8"/>
  <c r="G230" i="8"/>
  <c r="G231" i="8"/>
  <c r="G232" i="8"/>
  <c r="G233" i="8"/>
  <c r="G234" i="8"/>
  <c r="G235" i="8"/>
  <c r="G236" i="8"/>
  <c r="G237" i="8"/>
  <c r="G226" i="8"/>
  <c r="B293" i="8"/>
  <c r="B294" i="8"/>
  <c r="B295" i="8"/>
  <c r="B296" i="8"/>
  <c r="B297" i="8"/>
  <c r="G217" i="8"/>
  <c r="G218" i="8"/>
  <c r="G219" i="8"/>
  <c r="G220" i="8"/>
  <c r="G221" i="8"/>
  <c r="G222" i="8"/>
  <c r="G223" i="8"/>
  <c r="G224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G216" i="8"/>
  <c r="B216" i="8"/>
  <c r="G215" i="8"/>
  <c r="B215" i="8"/>
  <c r="B214" i="8"/>
  <c r="B213" i="8"/>
  <c r="B212" i="8"/>
  <c r="B211" i="8"/>
  <c r="B210" i="8"/>
  <c r="B209" i="8"/>
  <c r="B208" i="8"/>
  <c r="G207" i="8"/>
  <c r="B207" i="8"/>
  <c r="G206" i="8"/>
  <c r="B206" i="8"/>
  <c r="G205" i="8"/>
  <c r="B205" i="8"/>
  <c r="B204" i="8"/>
  <c r="G203" i="8"/>
  <c r="B203" i="8"/>
  <c r="G202" i="8"/>
  <c r="B202" i="8"/>
  <c r="G201" i="8"/>
  <c r="B201" i="8"/>
  <c r="G200" i="8"/>
  <c r="B200" i="8"/>
  <c r="G199" i="8"/>
  <c r="B199" i="8"/>
  <c r="G198" i="8"/>
  <c r="B198" i="8"/>
  <c r="G197" i="8"/>
  <c r="B197" i="8"/>
  <c r="G196" i="8"/>
  <c r="B196" i="8"/>
  <c r="G195" i="8"/>
  <c r="B195" i="8"/>
  <c r="G194" i="8"/>
  <c r="B194" i="8"/>
  <c r="G193" i="8"/>
  <c r="B193" i="8"/>
  <c r="G192" i="8"/>
  <c r="B192" i="8"/>
  <c r="G191" i="8"/>
  <c r="B191" i="8"/>
  <c r="G190" i="8"/>
  <c r="B190" i="8"/>
  <c r="G189" i="8"/>
  <c r="B189" i="8"/>
  <c r="G188" i="8"/>
  <c r="B188" i="8"/>
  <c r="G187" i="8"/>
  <c r="B187" i="8"/>
  <c r="G186" i="8"/>
  <c r="B186" i="8"/>
  <c r="G185" i="8"/>
  <c r="B185" i="8"/>
  <c r="G184" i="8"/>
  <c r="B184" i="8"/>
  <c r="G183" i="8"/>
  <c r="B183" i="8"/>
  <c r="G182" i="8"/>
  <c r="B182" i="8"/>
  <c r="G181" i="8"/>
  <c r="B181" i="8"/>
  <c r="G180" i="8"/>
  <c r="B180" i="8"/>
  <c r="G179" i="8"/>
  <c r="B179" i="8"/>
  <c r="G178" i="8"/>
  <c r="B178" i="8"/>
  <c r="G177" i="8"/>
  <c r="B177" i="8"/>
  <c r="G176" i="8"/>
  <c r="B176" i="8"/>
  <c r="G175" i="8"/>
  <c r="B175" i="8"/>
  <c r="G174" i="8"/>
  <c r="B174" i="8"/>
  <c r="G173" i="8"/>
  <c r="B173" i="8"/>
  <c r="G172" i="8"/>
  <c r="B172" i="8"/>
  <c r="G171" i="8"/>
  <c r="B171" i="8"/>
  <c r="G170" i="8"/>
  <c r="B170" i="8"/>
  <c r="G169" i="8"/>
  <c r="B169" i="8"/>
  <c r="G168" i="8"/>
  <c r="B168" i="8"/>
  <c r="G167" i="8"/>
  <c r="B167" i="8"/>
  <c r="G166" i="8"/>
  <c r="B166" i="8"/>
  <c r="G165" i="8"/>
  <c r="B165" i="8"/>
  <c r="G164" i="8"/>
  <c r="B164" i="8"/>
  <c r="G163" i="8"/>
  <c r="B163" i="8"/>
  <c r="B162" i="8"/>
  <c r="G161" i="8"/>
  <c r="B161" i="8"/>
  <c r="G160" i="8"/>
  <c r="B160" i="8"/>
  <c r="G159" i="8"/>
  <c r="B159" i="8"/>
  <c r="G158" i="8"/>
  <c r="B158" i="8"/>
  <c r="G157" i="8"/>
  <c r="B157" i="8"/>
  <c r="G156" i="8"/>
  <c r="B156" i="8"/>
  <c r="G155" i="8"/>
  <c r="B155" i="8"/>
  <c r="G154" i="8"/>
  <c r="B154" i="8"/>
  <c r="G153" i="8"/>
  <c r="B153" i="8"/>
  <c r="G152" i="8"/>
  <c r="B152" i="8"/>
  <c r="G151" i="8"/>
  <c r="B151" i="8"/>
  <c r="G150" i="8"/>
  <c r="B150" i="8"/>
  <c r="G149" i="8"/>
  <c r="B149" i="8"/>
  <c r="G148" i="8"/>
  <c r="B148" i="8"/>
  <c r="G147" i="8"/>
  <c r="B147" i="8"/>
  <c r="G146" i="8"/>
  <c r="B146" i="8"/>
  <c r="G145" i="8"/>
  <c r="B145" i="8"/>
  <c r="B144" i="8"/>
  <c r="B143" i="8"/>
  <c r="B142" i="8"/>
  <c r="B141" i="8"/>
  <c r="K140" i="8"/>
  <c r="B140" i="8"/>
  <c r="K139" i="8"/>
  <c r="B139" i="8"/>
  <c r="K138" i="8"/>
  <c r="B138" i="8"/>
  <c r="K137" i="8"/>
  <c r="B137" i="8"/>
  <c r="K136" i="8"/>
  <c r="B136" i="8"/>
  <c r="K135" i="8"/>
  <c r="B135" i="8"/>
  <c r="K134" i="8"/>
  <c r="B134" i="8"/>
  <c r="K133" i="8"/>
  <c r="B133" i="8"/>
  <c r="K132" i="8"/>
  <c r="B132" i="8"/>
  <c r="K131" i="8"/>
  <c r="G131" i="8"/>
  <c r="B131" i="8"/>
  <c r="K130" i="8"/>
  <c r="G130" i="8"/>
  <c r="B130" i="8"/>
  <c r="K129" i="8"/>
  <c r="G129" i="8"/>
  <c r="B129" i="8"/>
  <c r="K128" i="8"/>
  <c r="G128" i="8"/>
  <c r="B128" i="8"/>
  <c r="K127" i="8"/>
  <c r="G127" i="8"/>
  <c r="B127" i="8"/>
  <c r="K126" i="8"/>
  <c r="G126" i="8"/>
  <c r="B126" i="8"/>
  <c r="K125" i="8"/>
  <c r="G125" i="8"/>
  <c r="B125" i="8"/>
  <c r="K124" i="8"/>
  <c r="G124" i="8"/>
  <c r="B124" i="8"/>
  <c r="K123" i="8"/>
  <c r="G123" i="8"/>
  <c r="B123" i="8"/>
  <c r="K122" i="8"/>
  <c r="G122" i="8"/>
  <c r="B122" i="8"/>
  <c r="K121" i="8"/>
  <c r="G121" i="8"/>
  <c r="B121" i="8"/>
  <c r="K120" i="8"/>
  <c r="G120" i="8"/>
  <c r="B120" i="8"/>
  <c r="K119" i="8"/>
  <c r="G119" i="8"/>
  <c r="B119" i="8"/>
  <c r="K118" i="8"/>
  <c r="G118" i="8"/>
  <c r="B118" i="8"/>
  <c r="K117" i="8"/>
  <c r="G117" i="8"/>
  <c r="B117" i="8"/>
  <c r="K116" i="8"/>
  <c r="B116" i="8"/>
  <c r="K115" i="8"/>
  <c r="G115" i="8"/>
  <c r="B115" i="8"/>
  <c r="K114" i="8"/>
  <c r="G114" i="8"/>
  <c r="B114" i="8"/>
  <c r="K113" i="8"/>
  <c r="G113" i="8"/>
  <c r="B113" i="8"/>
  <c r="K112" i="8"/>
  <c r="G112" i="8"/>
  <c r="B112" i="8"/>
  <c r="K111" i="8"/>
  <c r="G111" i="8"/>
  <c r="B111" i="8"/>
  <c r="K110" i="8"/>
  <c r="G110" i="8"/>
  <c r="B110" i="8"/>
  <c r="K109" i="8"/>
  <c r="G109" i="8"/>
  <c r="B109" i="8"/>
  <c r="K108" i="8"/>
  <c r="G108" i="8"/>
  <c r="B108" i="8"/>
  <c r="K107" i="8"/>
  <c r="G107" i="8"/>
  <c r="B107" i="8"/>
  <c r="K106" i="8"/>
  <c r="G106" i="8"/>
  <c r="B106" i="8"/>
  <c r="K105" i="8"/>
  <c r="B105" i="8"/>
  <c r="K104" i="8"/>
  <c r="G104" i="8"/>
  <c r="B104" i="8"/>
  <c r="K103" i="8"/>
  <c r="G103" i="8"/>
  <c r="B103" i="8"/>
  <c r="K102" i="8"/>
  <c r="B102" i="8"/>
  <c r="K101" i="8"/>
  <c r="B101" i="8"/>
  <c r="K100" i="8"/>
  <c r="B100" i="8"/>
  <c r="K99" i="8"/>
  <c r="B99" i="8"/>
  <c r="K98" i="8"/>
  <c r="B98" i="8"/>
  <c r="K97" i="8"/>
  <c r="B97" i="8"/>
  <c r="K96" i="8"/>
  <c r="B96" i="8"/>
  <c r="K95" i="8"/>
  <c r="G95" i="8"/>
  <c r="B95" i="8"/>
  <c r="K94" i="8"/>
  <c r="G94" i="8"/>
  <c r="B94" i="8"/>
  <c r="K93" i="8"/>
  <c r="G93" i="8"/>
  <c r="B93" i="8"/>
  <c r="K92" i="8"/>
  <c r="B92" i="8"/>
  <c r="K91" i="8"/>
  <c r="G91" i="8"/>
  <c r="B91" i="8"/>
  <c r="K90" i="8"/>
  <c r="G90" i="8"/>
  <c r="B90" i="8"/>
  <c r="K89" i="8"/>
  <c r="G89" i="8"/>
  <c r="B89" i="8"/>
  <c r="K88" i="8"/>
  <c r="G88" i="8"/>
  <c r="B88" i="8"/>
  <c r="K87" i="8"/>
  <c r="G87" i="8"/>
  <c r="B87" i="8"/>
  <c r="K86" i="8"/>
  <c r="G86" i="8"/>
  <c r="B86" i="8"/>
  <c r="K85" i="8"/>
  <c r="G85" i="8"/>
  <c r="B85" i="8"/>
  <c r="K84" i="8"/>
  <c r="G84" i="8"/>
  <c r="B84" i="8"/>
  <c r="K83" i="8"/>
  <c r="G83" i="8"/>
  <c r="B83" i="8"/>
  <c r="K82" i="8"/>
  <c r="G82" i="8"/>
  <c r="B82" i="8"/>
  <c r="K81" i="8"/>
  <c r="G81" i="8"/>
  <c r="B81" i="8"/>
  <c r="K80" i="8"/>
  <c r="G80" i="8"/>
  <c r="B80" i="8"/>
  <c r="K79" i="8"/>
  <c r="B79" i="8"/>
  <c r="K78" i="8"/>
  <c r="G78" i="8"/>
  <c r="B78" i="8"/>
  <c r="K77" i="8"/>
  <c r="G77" i="8"/>
  <c r="B77" i="8"/>
  <c r="K76" i="8"/>
  <c r="G76" i="8"/>
  <c r="B76" i="8"/>
  <c r="K75" i="8"/>
  <c r="G75" i="8"/>
  <c r="B75" i="8"/>
  <c r="K74" i="8"/>
  <c r="G74" i="8"/>
  <c r="B74" i="8"/>
  <c r="K73" i="8"/>
  <c r="G73" i="8"/>
  <c r="B73" i="8"/>
  <c r="K72" i="8"/>
  <c r="G72" i="8"/>
  <c r="B72" i="8"/>
  <c r="K71" i="8"/>
  <c r="G71" i="8"/>
  <c r="B71" i="8"/>
  <c r="K70" i="8"/>
  <c r="G70" i="8"/>
  <c r="B70" i="8"/>
  <c r="K69" i="8"/>
  <c r="G69" i="8"/>
  <c r="B69" i="8"/>
  <c r="K68" i="8"/>
  <c r="G68" i="8"/>
  <c r="B68" i="8"/>
  <c r="K67" i="8"/>
  <c r="G67" i="8"/>
  <c r="B67" i="8"/>
  <c r="K66" i="8"/>
  <c r="G66" i="8"/>
  <c r="B66" i="8"/>
  <c r="K65" i="8"/>
  <c r="G65" i="8"/>
  <c r="B65" i="8"/>
  <c r="K64" i="8"/>
  <c r="G64" i="8"/>
  <c r="B64" i="8"/>
  <c r="K63" i="8"/>
  <c r="G63" i="8"/>
  <c r="B63" i="8"/>
  <c r="K62" i="8"/>
  <c r="G62" i="8"/>
  <c r="B62" i="8"/>
  <c r="K61" i="8"/>
  <c r="G61" i="8"/>
  <c r="B61" i="8"/>
  <c r="K60" i="8"/>
  <c r="G60" i="8"/>
  <c r="B60" i="8"/>
  <c r="K59" i="8"/>
  <c r="G59" i="8"/>
  <c r="B59" i="8"/>
  <c r="K58" i="8"/>
  <c r="G58" i="8"/>
  <c r="B58" i="8"/>
  <c r="K57" i="8"/>
  <c r="G57" i="8"/>
  <c r="B57" i="8"/>
  <c r="K56" i="8"/>
  <c r="G56" i="8"/>
  <c r="B56" i="8"/>
  <c r="K55" i="8"/>
  <c r="G55" i="8"/>
  <c r="B55" i="8"/>
  <c r="K54" i="8"/>
  <c r="G54" i="8"/>
  <c r="B54" i="8"/>
  <c r="K53" i="8"/>
  <c r="G53" i="8"/>
  <c r="B53" i="8"/>
  <c r="K52" i="8"/>
  <c r="G52" i="8"/>
  <c r="B52" i="8"/>
  <c r="K51" i="8"/>
  <c r="G51" i="8"/>
  <c r="B51" i="8"/>
  <c r="K50" i="8"/>
  <c r="G50" i="8"/>
  <c r="B50" i="8"/>
  <c r="K49" i="8"/>
  <c r="G49" i="8"/>
  <c r="B49" i="8"/>
  <c r="K48" i="8"/>
  <c r="G48" i="8"/>
  <c r="B48" i="8"/>
  <c r="K47" i="8"/>
  <c r="G47" i="8"/>
  <c r="B47" i="8"/>
  <c r="K46" i="8"/>
  <c r="G46" i="8"/>
  <c r="B46" i="8"/>
  <c r="K45" i="8"/>
  <c r="G45" i="8"/>
  <c r="B45" i="8"/>
  <c r="K44" i="8"/>
  <c r="G44" i="8"/>
  <c r="B44" i="8"/>
  <c r="K43" i="8"/>
  <c r="G43" i="8"/>
  <c r="B43" i="8"/>
  <c r="K42" i="8"/>
  <c r="G42" i="8"/>
  <c r="B42" i="8"/>
  <c r="K41" i="8"/>
  <c r="G41" i="8"/>
  <c r="B41" i="8"/>
  <c r="K40" i="8"/>
  <c r="G40" i="8"/>
  <c r="B40" i="8"/>
  <c r="K39" i="8"/>
  <c r="G39" i="8"/>
  <c r="B39" i="8"/>
  <c r="K38" i="8"/>
  <c r="G38" i="8"/>
  <c r="B38" i="8"/>
  <c r="K37" i="8"/>
  <c r="B37" i="8"/>
  <c r="K36" i="8"/>
  <c r="G36" i="8"/>
  <c r="B36" i="8"/>
  <c r="K35" i="8"/>
  <c r="G35" i="8"/>
  <c r="B35" i="8"/>
  <c r="K34" i="8"/>
  <c r="G34" i="8"/>
  <c r="B34" i="8"/>
  <c r="K33" i="8"/>
  <c r="G33" i="8"/>
  <c r="B33" i="8"/>
  <c r="K32" i="8"/>
  <c r="G32" i="8"/>
  <c r="B32" i="8"/>
  <c r="K31" i="8"/>
  <c r="G31" i="8"/>
  <c r="B31" i="8"/>
  <c r="K30" i="8"/>
  <c r="G30" i="8"/>
  <c r="B30" i="8"/>
  <c r="K29" i="8"/>
  <c r="G29" i="8"/>
  <c r="B29" i="8"/>
  <c r="K28" i="8"/>
  <c r="G28" i="8"/>
  <c r="B28" i="8"/>
  <c r="K27" i="8"/>
  <c r="G27" i="8"/>
  <c r="B27" i="8"/>
  <c r="K26" i="8"/>
  <c r="G26" i="8"/>
  <c r="B26" i="8"/>
  <c r="K25" i="8"/>
  <c r="G25" i="8"/>
  <c r="B25" i="8"/>
  <c r="K24" i="8"/>
  <c r="G24" i="8"/>
  <c r="B24" i="8"/>
  <c r="K23" i="8"/>
  <c r="G23" i="8"/>
  <c r="B23" i="8"/>
  <c r="K22" i="8"/>
  <c r="G22" i="8"/>
  <c r="B22" i="8"/>
  <c r="K21" i="8"/>
  <c r="G21" i="8"/>
  <c r="B21" i="8"/>
  <c r="K20" i="8"/>
  <c r="G20" i="8"/>
  <c r="B20" i="8"/>
  <c r="K19" i="8"/>
  <c r="B19" i="8"/>
  <c r="K18" i="8"/>
  <c r="B18" i="8"/>
  <c r="K17" i="8"/>
  <c r="B17" i="8"/>
  <c r="K16" i="8"/>
  <c r="B16" i="8"/>
  <c r="K15" i="8"/>
  <c r="B15" i="8"/>
  <c r="K14" i="8"/>
  <c r="B14" i="8"/>
  <c r="K13" i="8"/>
  <c r="B13" i="8"/>
  <c r="K12" i="8"/>
  <c r="B12" i="8"/>
  <c r="K11" i="8"/>
  <c r="B11" i="8"/>
  <c r="K10" i="8"/>
  <c r="B10" i="8"/>
  <c r="K9" i="8"/>
  <c r="B9" i="8"/>
  <c r="K8" i="8"/>
  <c r="B8" i="8"/>
  <c r="K7" i="8"/>
  <c r="B7" i="8"/>
  <c r="K6" i="8"/>
  <c r="B6" i="8"/>
  <c r="K5" i="8"/>
  <c r="B5" i="8"/>
  <c r="M12" i="8" l="1"/>
  <c r="G12" i="8" s="1"/>
  <c r="M244" i="8"/>
  <c r="G244" i="8" s="1"/>
  <c r="M249" i="8"/>
  <c r="G249" i="8" s="1"/>
  <c r="M140" i="8"/>
  <c r="G140" i="8" s="1"/>
  <c r="M248" i="8"/>
  <c r="G248" i="8" s="1"/>
</calcChain>
</file>

<file path=xl/sharedStrings.xml><?xml version="1.0" encoding="utf-8"?>
<sst xmlns="http://schemas.openxmlformats.org/spreadsheetml/2006/main" count="752" uniqueCount="232">
  <si>
    <t>00</t>
  </si>
  <si>
    <t>33</t>
  </si>
  <si>
    <t>44</t>
  </si>
  <si>
    <t>66</t>
  </si>
  <si>
    <t>01</t>
  </si>
  <si>
    <t>31</t>
  </si>
  <si>
    <t>41</t>
  </si>
  <si>
    <t>49</t>
  </si>
  <si>
    <t>19</t>
  </si>
  <si>
    <t>0D</t>
  </si>
  <si>
    <t>4E</t>
  </si>
  <si>
    <t>45</t>
  </si>
  <si>
    <t>6E</t>
  </si>
  <si>
    <t>74</t>
  </si>
  <si>
    <t>65</t>
  </si>
  <si>
    <t>6C</t>
  </si>
  <si>
    <t>28</t>
  </si>
  <si>
    <t>52</t>
  </si>
  <si>
    <t>29</t>
  </si>
  <si>
    <t>20</t>
  </si>
  <si>
    <t>68</t>
  </si>
  <si>
    <t>72</t>
  </si>
  <si>
    <t>58</t>
  </si>
  <si>
    <t>37</t>
  </si>
  <si>
    <t>30</t>
  </si>
  <si>
    <t>34</t>
  </si>
  <si>
    <t>43</t>
  </si>
  <si>
    <t>46</t>
  </si>
  <si>
    <t>4D</t>
  </si>
  <si>
    <t>23</t>
  </si>
  <si>
    <t>C1</t>
  </si>
  <si>
    <t>C2</t>
  </si>
  <si>
    <t>CF</t>
  </si>
  <si>
    <t>2D</t>
  </si>
  <si>
    <t>6F</t>
  </si>
  <si>
    <t>4F</t>
  </si>
  <si>
    <t>50</t>
  </si>
  <si>
    <t>56</t>
  </si>
  <si>
    <t>C0</t>
  </si>
  <si>
    <t>82</t>
  </si>
  <si>
    <t>A6</t>
  </si>
  <si>
    <t>7F</t>
  </si>
  <si>
    <t>05</t>
  </si>
  <si>
    <t>03</t>
  </si>
  <si>
    <t>FF</t>
  </si>
  <si>
    <t>Common Header (8 bytes)</t>
  </si>
  <si>
    <t>Board Info Area</t>
  </si>
  <si>
    <t>Product Info Area</t>
  </si>
  <si>
    <t>Common Header Format Version</t>
  </si>
  <si>
    <t>PAD</t>
  </si>
  <si>
    <t>Common Header Checksum (zero checksum)</t>
  </si>
  <si>
    <t>PAD - write as 0x00 per spec.</t>
  </si>
  <si>
    <t>Board Area Format Version</t>
  </si>
  <si>
    <t>Board Area Length (in multiples of 8 bytes)</t>
  </si>
  <si>
    <t>Internal Use Area Starting Offset (in multiples of 8 bytes)</t>
  </si>
  <si>
    <t>Chassis Info Area Starting Offset (in multiples of 8 bytes)</t>
  </si>
  <si>
    <t>Board Info Area Starting Offset (in multiples of 8 bytes)</t>
  </si>
  <si>
    <t>Product Info Area Starting Offset (in multiples of 8 bytes)</t>
  </si>
  <si>
    <t>MultiRecord Area Starting Offset (in multiples of 8 bytes)</t>
  </si>
  <si>
    <t>Language Code</t>
  </si>
  <si>
    <r>
      <rPr>
        <b/>
        <sz val="11"/>
        <color theme="1"/>
        <rFont val="Calibri"/>
        <family val="2"/>
        <scheme val="minor"/>
      </rPr>
      <t>Board Manufacturer</t>
    </r>
    <r>
      <rPr>
        <sz val="11"/>
        <color theme="1"/>
        <rFont val="Calibri"/>
        <family val="2"/>
        <scheme val="minor"/>
      </rPr>
      <t xml:space="preserve"> - type/length byte</t>
    </r>
  </si>
  <si>
    <t>Board Manufacturer Bytes - Field P</t>
  </si>
  <si>
    <r>
      <rPr>
        <b/>
        <sz val="11"/>
        <color theme="1"/>
        <rFont val="Calibri"/>
        <family val="2"/>
        <scheme val="minor"/>
      </rPr>
      <t xml:space="preserve">Board Product Name </t>
    </r>
    <r>
      <rPr>
        <sz val="11"/>
        <color theme="1"/>
        <rFont val="Calibri"/>
        <family val="2"/>
        <scheme val="minor"/>
      </rPr>
      <t>- type/length byte</t>
    </r>
  </si>
  <si>
    <t>Product Info Area Format Version</t>
  </si>
  <si>
    <t>Product Info Area Length (in multiples of 8 bytes)</t>
  </si>
  <si>
    <r>
      <rPr>
        <b/>
        <sz val="11"/>
        <color theme="1"/>
        <rFont val="Calibri"/>
        <family val="2"/>
        <scheme val="minor"/>
      </rPr>
      <t>Manufacturer Name</t>
    </r>
    <r>
      <rPr>
        <sz val="11"/>
        <color theme="1"/>
        <rFont val="Calibri"/>
        <family val="2"/>
        <scheme val="minor"/>
      </rPr>
      <t xml:space="preserve"> type/length byte</t>
    </r>
  </si>
  <si>
    <t>Manufacturer Name bytes - Field N</t>
  </si>
  <si>
    <r>
      <rPr>
        <b/>
        <sz val="11"/>
        <color theme="1"/>
        <rFont val="Calibri"/>
        <family val="2"/>
        <scheme val="minor"/>
      </rPr>
      <t>Product Name</t>
    </r>
    <r>
      <rPr>
        <sz val="11"/>
        <color theme="1"/>
        <rFont val="Calibri"/>
        <family val="2"/>
        <scheme val="minor"/>
      </rPr>
      <t xml:space="preserve"> type/length byte</t>
    </r>
  </si>
  <si>
    <t>Product Name bytes - Field M</t>
  </si>
  <si>
    <r>
      <rPr>
        <b/>
        <sz val="11"/>
        <color theme="1"/>
        <rFont val="Calibri"/>
        <family val="2"/>
        <scheme val="minor"/>
      </rPr>
      <t xml:space="preserve">Product Part/Model Number </t>
    </r>
    <r>
      <rPr>
        <sz val="11"/>
        <color theme="1"/>
        <rFont val="Calibri"/>
        <family val="2"/>
        <scheme val="minor"/>
      </rPr>
      <t>type/length byte</t>
    </r>
  </si>
  <si>
    <t>Product Part/Model Number bytes - Field O</t>
  </si>
  <si>
    <r>
      <rPr>
        <b/>
        <sz val="11"/>
        <color theme="1"/>
        <rFont val="Calibri"/>
        <family val="2"/>
        <scheme val="minor"/>
      </rPr>
      <t xml:space="preserve">Product Version </t>
    </r>
    <r>
      <rPr>
        <sz val="11"/>
        <color theme="1"/>
        <rFont val="Calibri"/>
        <family val="2"/>
        <scheme val="minor"/>
      </rPr>
      <t>type/length byte</t>
    </r>
  </si>
  <si>
    <t>C1h (type/length byte encoded to indicate no more fields)</t>
  </si>
  <si>
    <t>0xC0 - OEM Record</t>
  </si>
  <si>
    <t>End of list</t>
  </si>
  <si>
    <t>Record Length</t>
  </si>
  <si>
    <t>Record Type ID</t>
  </si>
  <si>
    <t>MultiRecord Area Header</t>
  </si>
  <si>
    <t>Manufacturer ID - IANA value - LSB</t>
  </si>
  <si>
    <t>Manufacturer ID - IANA value - MSB</t>
  </si>
  <si>
    <t>Manufacturer ID - IANA value</t>
  </si>
  <si>
    <t>OCP NIC 3.0 FRU OEM Record Version</t>
  </si>
  <si>
    <t>Card Max Power (in Watts) in Main (S0) Mode</t>
  </si>
  <si>
    <t>Card Max power (in Watts) in AUX (S5) mode.</t>
  </si>
  <si>
    <t>Card active/passive cooling.</t>
  </si>
  <si>
    <t>Hot aisle standby airflow requirement MSB</t>
  </si>
  <si>
    <t>Hot aisle standby airflow requirement LSB</t>
  </si>
  <si>
    <t>Cold aisle standby airflow requirement LSB</t>
  </si>
  <si>
    <t>Cold aisle standby airflow requirement MSB</t>
  </si>
  <si>
    <t>UART Configuration 1 – Secondary Connector.</t>
  </si>
  <si>
    <t>UART Configuration 2 – Secondary Connector.</t>
  </si>
  <si>
    <t>USB Present – Primary Connector.</t>
  </si>
  <si>
    <t>Manageability Type.</t>
  </si>
  <si>
    <t>Reserved for future use.</t>
  </si>
  <si>
    <t>Number of physical controllers (N).</t>
  </si>
  <si>
    <t>Controller 1 UDID</t>
  </si>
  <si>
    <t>Controller 1 UDID (LSB)</t>
  </si>
  <si>
    <t>Controller 1 UDID (MSB)</t>
  </si>
  <si>
    <t>0xFF - Unknown</t>
  </si>
  <si>
    <t>0x00</t>
  </si>
  <si>
    <t xml:space="preserve">8-bit ASCII + Latin 1 encoding; 15 bytes long - "0xCF" == 0b1100_1111 </t>
  </si>
  <si>
    <t>C9</t>
  </si>
  <si>
    <t>47</t>
  </si>
  <si>
    <t>FRU File ID bytes - Field R</t>
  </si>
  <si>
    <t>Board Part Number Bytes - Field M</t>
  </si>
  <si>
    <t>E9</t>
  </si>
  <si>
    <t>2E</t>
  </si>
  <si>
    <t>CC</t>
  </si>
  <si>
    <t>42</t>
  </si>
  <si>
    <t xml:space="preserve">8-bit ASCII + Latin 1 encoding; 41 bytes long - "0xE4" == 0b1110_1001 </t>
  </si>
  <si>
    <r>
      <rPr>
        <b/>
        <sz val="11"/>
        <color theme="1"/>
        <rFont val="Calibri"/>
        <family val="2"/>
        <scheme val="minor"/>
      </rPr>
      <t xml:space="preserve">Board Serial Number </t>
    </r>
    <r>
      <rPr>
        <sz val="11"/>
        <color theme="1"/>
        <rFont val="Calibri"/>
        <family val="2"/>
        <scheme val="minor"/>
      </rPr>
      <t>type/length byte</t>
    </r>
  </si>
  <si>
    <t>Board Serial Number Bytes - Field N</t>
  </si>
  <si>
    <r>
      <rPr>
        <b/>
        <sz val="11"/>
        <color theme="1"/>
        <rFont val="Calibri"/>
        <family val="2"/>
        <scheme val="minor"/>
      </rPr>
      <t xml:space="preserve">Board Part Number </t>
    </r>
    <r>
      <rPr>
        <sz val="11"/>
        <color theme="1"/>
        <rFont val="Calibri"/>
        <family val="2"/>
        <scheme val="minor"/>
      </rPr>
      <t>type/length byte</t>
    </r>
  </si>
  <si>
    <t xml:space="preserve">8-bit ASCII + Latin 1 encoding; 12 bytes long - "0xCC" == 0b1100_1100 </t>
  </si>
  <si>
    <t xml:space="preserve">8-bit ASCII + Latin 1 encoding; 9 bytes long - "0xC9" == 0b1100_1001 </t>
  </si>
  <si>
    <t xml:space="preserve">8-bit ASCII + Latin 1 encoding; 2 bytes long - "0xC2" == 0b1100_0010 </t>
  </si>
  <si>
    <r>
      <rPr>
        <b/>
        <sz val="11"/>
        <color theme="1"/>
        <rFont val="Calibri"/>
        <family val="2"/>
        <scheme val="minor"/>
      </rPr>
      <t xml:space="preserve">FRU File ID </t>
    </r>
    <r>
      <rPr>
        <sz val="11"/>
        <color theme="1"/>
        <rFont val="Calibri"/>
        <family val="2"/>
        <scheme val="minor"/>
      </rPr>
      <t>type/length byte</t>
    </r>
  </si>
  <si>
    <t>Fru File ID bytes - Field R</t>
  </si>
  <si>
    <r>
      <rPr>
        <b/>
        <sz val="11"/>
        <color theme="1"/>
        <rFont val="Calibri"/>
        <family val="2"/>
        <scheme val="minor"/>
      </rPr>
      <t>Additional Custom Mfg Info</t>
    </r>
    <r>
      <rPr>
        <sz val="11"/>
        <color theme="1"/>
        <rFont val="Calibri"/>
        <family val="2"/>
        <scheme val="minor"/>
      </rPr>
      <t xml:space="preserve"> type/length byte</t>
    </r>
  </si>
  <si>
    <t>Additional Custom Mfg Info - Field xx</t>
  </si>
  <si>
    <t>8-bit ASCII + Latin 1 encoding; 41 bytes long - "0xE9" = "0b1110_1001"</t>
  </si>
  <si>
    <t>8-bit ASCII + Latin 1 encoding; 9 bytes long - "0xC9" = "0b1100_1001"</t>
  </si>
  <si>
    <t>8-bit ASCII + Latin 1 encoding; 2 bytes long - "0xC2" = "0b1100_0010"</t>
  </si>
  <si>
    <t>8-bit ASCII + Latin 1 encoding; 12 bytes long - "0xCC" = "0b1100_1100"</t>
  </si>
  <si>
    <t>Product Version - Field R</t>
  </si>
  <si>
    <r>
      <rPr>
        <b/>
        <sz val="11"/>
        <color theme="1"/>
        <rFont val="Calibri"/>
        <family val="2"/>
        <scheme val="minor"/>
      </rPr>
      <t>Product Serial Number</t>
    </r>
    <r>
      <rPr>
        <sz val="11"/>
        <color theme="1"/>
        <rFont val="Calibri"/>
        <family val="2"/>
        <scheme val="minor"/>
      </rPr>
      <t xml:space="preserve"> type/length byte</t>
    </r>
  </si>
  <si>
    <t>Product Serial Number bytes - Field P</t>
  </si>
  <si>
    <r>
      <rPr>
        <b/>
        <sz val="11"/>
        <color theme="1"/>
        <rFont val="Calibri"/>
        <family val="2"/>
        <scheme val="minor"/>
      </rPr>
      <t xml:space="preserve">Asset Tag </t>
    </r>
    <r>
      <rPr>
        <sz val="11"/>
        <color theme="1"/>
        <rFont val="Calibri"/>
        <family val="2"/>
        <scheme val="minor"/>
      </rPr>
      <t>type/length byte</t>
    </r>
  </si>
  <si>
    <t>8-bit ASCII + Latin 1 encoding; 0 bytes long - "0xC0" = "0b1100_0000"</t>
  </si>
  <si>
    <r>
      <rPr>
        <b/>
        <sz val="11"/>
        <color theme="1"/>
        <rFont val="Calibri"/>
        <family val="2"/>
        <scheme val="minor"/>
      </rPr>
      <t>FRU File ID</t>
    </r>
    <r>
      <rPr>
        <sz val="11"/>
        <color theme="1"/>
        <rFont val="Calibri"/>
        <family val="2"/>
        <scheme val="minor"/>
      </rPr>
      <t xml:space="preserve"> type/length byte</t>
    </r>
  </si>
  <si>
    <t>Pad - Field Y</t>
  </si>
  <si>
    <r>
      <t xml:space="preserve">Bit 7 - end of list </t>
    </r>
    <r>
      <rPr>
        <b/>
        <sz val="11"/>
        <rFont val="Calibri"/>
        <family val="2"/>
        <scheme val="minor"/>
      </rPr>
      <t>SET</t>
    </r>
    <r>
      <rPr>
        <sz val="11"/>
        <rFont val="Calibri"/>
        <family val="2"/>
        <scheme val="minor"/>
      </rPr>
      <t xml:space="preserve"> (this is the last record in the list); Record format = 0x02 per spec.</t>
    </r>
  </si>
  <si>
    <t>0x00 - No UART</t>
  </si>
  <si>
    <t>0x00 - No USB</t>
  </si>
  <si>
    <t>CHECKSUM</t>
  </si>
  <si>
    <t>Decimal</t>
  </si>
  <si>
    <t>Checksum (hex, zero sum)</t>
  </si>
  <si>
    <t>Board Area Checksum (zero checksum)</t>
  </si>
  <si>
    <t>Product Info Area Checksum (zero checksum)</t>
  </si>
  <si>
    <t>Record Checksum (zero checksum)</t>
  </si>
  <si>
    <t>Header Checksum (zero checksum)</t>
  </si>
  <si>
    <t>FRU offset (hex)</t>
  </si>
  <si>
    <t>FRU offset (dec)</t>
  </si>
  <si>
    <t>Field Value (hex)</t>
  </si>
  <si>
    <t>FRU Area Name</t>
  </si>
  <si>
    <t>Field Name 
(See Platform Management FRU spec for details)</t>
  </si>
  <si>
    <t>Board Product Name Bytes - Field Q</t>
  </si>
  <si>
    <t>D1</t>
  </si>
  <si>
    <t>CA</t>
  </si>
  <si>
    <t>11</t>
  </si>
  <si>
    <t>10</t>
  </si>
  <si>
    <t>70</t>
  </si>
  <si>
    <t>61</t>
  </si>
  <si>
    <t>69</t>
  </si>
  <si>
    <t>8-bit ASCII + Latin 1 encoding; 17 bytes long - "0xD1" = "0b1101_0001"</t>
  </si>
  <si>
    <t xml:space="preserve">8-bit ASCII + Latin 1 encoding; 10 bytes long - "0xCA" == 0b1100_1010 </t>
  </si>
  <si>
    <t>1E</t>
  </si>
  <si>
    <t>Notes</t>
  </si>
  <si>
    <t>Decoded value</t>
  </si>
  <si>
    <t>Value defined per Platform Management FRU spec.</t>
  </si>
  <si>
    <t>Computed Checksum (zero checksum)</t>
  </si>
  <si>
    <t>Internal Use Area not required per OCP NIC 3.0 - set to 0x00.</t>
  </si>
  <si>
    <t>Chassis Info Area not required per OCP NIC 3.0 - set to 0x00.</t>
  </si>
  <si>
    <t>MultiRecord Area required per OCP NIC 3.0; decoded value is the byte offset.</t>
  </si>
  <si>
    <t>Product Info Area required per OCP NIC 3.0; decoded value is the byte offset.</t>
  </si>
  <si>
    <t>Board Info Area required per OCP NIC 3.0; decoded value is the byte offset.</t>
  </si>
  <si>
    <t>0x19 == English; See Platform Management FRU spec for full list of languages.</t>
  </si>
  <si>
    <t>Per OCP NIC 3.0 spec</t>
  </si>
  <si>
    <t>Main power in Watts</t>
  </si>
  <si>
    <t>Aux Power in Watts</t>
  </si>
  <si>
    <t>0x00 - Passive Cooling; 0x01 - Active Cooling.</t>
  </si>
  <si>
    <t>Decoded Mfg Date and Time (MM/DD/YY hh:mm)</t>
  </si>
  <si>
    <t>Controller 1 UDID (needs to be filled in at manufacture time. See SMBus 2.0 spec UDID section)</t>
  </si>
  <si>
    <t>0x00 - No Managability; 0x01 - RBT Type; 0x02 - MCTP Type; 0x03 - RBT+MCTP</t>
  </si>
  <si>
    <t>D</t>
  </si>
  <si>
    <t>02</t>
  </si>
  <si>
    <t>0A</t>
  </si>
  <si>
    <t>A8</t>
  </si>
  <si>
    <t>00000000</t>
  </si>
  <si>
    <t>00000010</t>
  </si>
  <si>
    <t>00000020</t>
  </si>
  <si>
    <t>00000030</t>
  </si>
  <si>
    <t>00000040</t>
  </si>
  <si>
    <t>00000050</t>
  </si>
  <si>
    <t>00000060</t>
  </si>
  <si>
    <t>00000070</t>
  </si>
  <si>
    <t>00000080</t>
  </si>
  <si>
    <t>00000090</t>
  </si>
  <si>
    <t>000000A0</t>
  </si>
  <si>
    <t>000000B0</t>
  </si>
  <si>
    <t>000000C0</t>
  </si>
  <si>
    <t>000000D0</t>
  </si>
  <si>
    <t>000000E0</t>
  </si>
  <si>
    <t>000000F0</t>
  </si>
  <si>
    <t>00000100</t>
  </si>
  <si>
    <t>00000110</t>
  </si>
  <si>
    <t>00000120</t>
  </si>
  <si>
    <t>04</t>
  </si>
  <si>
    <t>06</t>
  </si>
  <si>
    <t>07</t>
  </si>
  <si>
    <t>08</t>
  </si>
  <si>
    <t>09</t>
  </si>
  <si>
    <t>0B</t>
  </si>
  <si>
    <t>0C</t>
  </si>
  <si>
    <t>0E</t>
  </si>
  <si>
    <t>0F</t>
  </si>
  <si>
    <t>Section Checksum?</t>
  </si>
  <si>
    <t>Board Info Area length (in multiples of 8 bytes)</t>
  </si>
  <si>
    <t>Product Info Area length (in multiples of 8 bytes)</t>
  </si>
  <si>
    <r>
      <rPr>
        <b/>
        <sz val="11"/>
        <color theme="1"/>
        <rFont val="Calibri"/>
        <family val="2"/>
        <scheme val="minor"/>
      </rPr>
      <t xml:space="preserve">Mfg Date Time </t>
    </r>
    <r>
      <rPr>
        <sz val="11"/>
        <color theme="1"/>
        <rFont val="Calibri"/>
        <family val="2"/>
        <scheme val="minor"/>
      </rPr>
      <t>from 0:00 hrs 1/1/1996 - LSB</t>
    </r>
  </si>
  <si>
    <r>
      <rPr>
        <b/>
        <sz val="11"/>
        <color theme="1"/>
        <rFont val="Calibri"/>
        <family val="2"/>
        <scheme val="minor"/>
      </rPr>
      <t>Mfg Date Time</t>
    </r>
    <r>
      <rPr>
        <sz val="11"/>
        <color theme="1"/>
        <rFont val="Calibri"/>
        <family val="2"/>
        <scheme val="minor"/>
      </rPr>
      <t xml:space="preserve"> from 0:00 hrs 1/1/1996</t>
    </r>
  </si>
  <si>
    <r>
      <rPr>
        <b/>
        <sz val="11"/>
        <color theme="1"/>
        <rFont val="Calibri"/>
        <family val="2"/>
        <scheme val="minor"/>
      </rPr>
      <t>Mfg Date Time</t>
    </r>
    <r>
      <rPr>
        <sz val="11"/>
        <color theme="1"/>
        <rFont val="Calibri"/>
        <family val="2"/>
        <scheme val="minor"/>
      </rPr>
      <t xml:space="preserve"> from 0:00 hrs 1/1/1996 - MSB</t>
    </r>
  </si>
  <si>
    <t>B0</t>
  </si>
  <si>
    <t>BC</t>
  </si>
  <si>
    <t>40</t>
  </si>
  <si>
    <t>OEM Record 0xC0 (See OCP NIC 3.0 spec 0v90)</t>
  </si>
  <si>
    <t>Hot Aisle Card Cooling Tier with Passive Cables or RJ45.</t>
  </si>
  <si>
    <t>Cold Aisle Card Cooling Tier with Passive Cables or RJ45.</t>
  </si>
  <si>
    <t>0x04 - Bit 2 - FRU EEPROM is write protected via a mechanical jumper or switch</t>
  </si>
  <si>
    <t>Programming Mode Power State supported.</t>
  </si>
  <si>
    <t>FRU Write Protection Mechanism.</t>
  </si>
  <si>
    <t>0x00 - Programming Mode power state not supported.</t>
  </si>
  <si>
    <t>Hot Aisle Card Cooling Tier with Active Cables</t>
  </si>
  <si>
    <t>Cold Aisle Card Cooling Tier with Active Cables</t>
  </si>
  <si>
    <t>Value TBD from thermal testing</t>
  </si>
  <si>
    <t>Transceiver Reference Power Level.</t>
  </si>
  <si>
    <t>Transceiver Reference Temperature Level.</t>
  </si>
  <si>
    <t>Card Thermal Tier with Local Fan Fail</t>
  </si>
  <si>
    <t>0x01 - 1 physical controller present.</t>
  </si>
  <si>
    <t>DE</t>
  </si>
  <si>
    <t>OCP NIC 3.0 Example FRU</t>
  </si>
  <si>
    <t>OCP NIC 3.0 OEM Record 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</si>
</sst>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\ 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9" borderId="13" applyNumberFormat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0" xfId="0" applyNumberFormat="1" applyAlignment="1">
      <alignment vertical="top" wrapText="1"/>
    </xf>
    <xf numFmtId="49" fontId="0" fillId="0" borderId="7" xfId="0" applyNumberFormat="1" applyFont="1" applyFill="1" applyBorder="1" applyAlignment="1">
      <alignment horizontal="left" vertical="top" wrapText="1"/>
    </xf>
    <xf numFmtId="49" fontId="0" fillId="0" borderId="8" xfId="0" applyNumberFormat="1" applyFont="1" applyFill="1" applyBorder="1" applyAlignment="1">
      <alignment horizontal="left" vertical="top" wrapText="1"/>
    </xf>
    <xf numFmtId="49" fontId="0" fillId="0" borderId="6" xfId="0" applyNumberFormat="1" applyFont="1" applyBorder="1" applyAlignment="1">
      <alignment horizontal="left" vertical="top" wrapText="1"/>
    </xf>
    <xf numFmtId="49" fontId="0" fillId="0" borderId="7" xfId="0" applyNumberFormat="1" applyFont="1" applyBorder="1" applyAlignment="1">
      <alignment horizontal="left" vertical="top" wrapText="1"/>
    </xf>
    <xf numFmtId="49" fontId="0" fillId="0" borderId="8" xfId="0" applyNumberFormat="1" applyFont="1" applyBorder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/>
    <xf numFmtId="49" fontId="0" fillId="0" borderId="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0" xfId="0" applyBorder="1"/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12" borderId="2" xfId="0" applyNumberFormat="1" applyFont="1" applyFill="1" applyBorder="1" applyAlignment="1">
      <alignment horizontal="left" vertical="top" wrapText="1"/>
    </xf>
    <xf numFmtId="49" fontId="0" fillId="12" borderId="0" xfId="0" applyNumberFormat="1" applyFont="1" applyFill="1" applyBorder="1" applyAlignment="1">
      <alignment horizontal="left" vertical="top" wrapText="1"/>
    </xf>
    <xf numFmtId="49" fontId="0" fillId="12" borderId="5" xfId="0" applyNumberFormat="1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/>
    </xf>
    <xf numFmtId="2" fontId="0" fillId="10" borderId="9" xfId="0" applyNumberFormat="1" applyFill="1" applyBorder="1" applyAlignment="1">
      <alignment horizontal="left"/>
    </xf>
    <xf numFmtId="0" fontId="0" fillId="10" borderId="9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0" borderId="0" xfId="0" applyFont="1"/>
    <xf numFmtId="0" fontId="0" fillId="4" borderId="9" xfId="0" applyNumberFormat="1" applyFill="1" applyBorder="1" applyAlignment="1">
      <alignment horizontal="left"/>
    </xf>
    <xf numFmtId="0" fontId="0" fillId="3" borderId="9" xfId="0" applyNumberFormat="1" applyFill="1" applyBorder="1" applyAlignment="1">
      <alignment horizontal="left"/>
    </xf>
    <xf numFmtId="0" fontId="0" fillId="12" borderId="0" xfId="0" applyFill="1" applyBorder="1"/>
    <xf numFmtId="0" fontId="0" fillId="12" borderId="2" xfId="0" applyFill="1" applyBorder="1"/>
    <xf numFmtId="0" fontId="0" fillId="3" borderId="9" xfId="0" applyFill="1" applyBorder="1"/>
    <xf numFmtId="0" fontId="0" fillId="2" borderId="9" xfId="0" applyFill="1" applyBorder="1"/>
    <xf numFmtId="0" fontId="0" fillId="0" borderId="9" xfId="0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9" fontId="0" fillId="0" borderId="9" xfId="0" applyNumberFormat="1" applyBorder="1"/>
    <xf numFmtId="0" fontId="0" fillId="0" borderId="9" xfId="0" applyFill="1" applyBorder="1"/>
    <xf numFmtId="49" fontId="0" fillId="0" borderId="0" xfId="0" applyNumberFormat="1"/>
    <xf numFmtId="0" fontId="0" fillId="12" borderId="5" xfId="0" applyFill="1" applyBorder="1"/>
    <xf numFmtId="49" fontId="0" fillId="0" borderId="6" xfId="0" applyNumberFormat="1" applyFont="1" applyFill="1" applyBorder="1" applyAlignment="1">
      <alignment horizontal="left" vertical="top" wrapText="1"/>
    </xf>
    <xf numFmtId="49" fontId="0" fillId="0" borderId="1" xfId="0" applyNumberFormat="1" applyFill="1" applyBorder="1"/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0" xfId="0" applyNumberFormat="1" applyBorder="1"/>
    <xf numFmtId="49" fontId="0" fillId="0" borderId="11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12" xfId="0" applyNumberFormat="1" applyBorder="1"/>
    <xf numFmtId="49" fontId="0" fillId="0" borderId="1" xfId="0" applyNumberFormat="1" applyBorder="1"/>
    <xf numFmtId="49" fontId="0" fillId="0" borderId="10" xfId="0" applyNumberFormat="1" applyFill="1" applyBorder="1"/>
    <xf numFmtId="49" fontId="0" fillId="0" borderId="2" xfId="0" applyNumberFormat="1" applyFill="1" applyBorder="1"/>
    <xf numFmtId="0" fontId="3" fillId="9" borderId="13" xfId="1" applyAlignment="1">
      <alignment horizontal="left" wrapText="1"/>
    </xf>
    <xf numFmtId="0" fontId="3" fillId="9" borderId="13" xfId="1" applyAlignment="1">
      <alignment wrapText="1"/>
    </xf>
    <xf numFmtId="0" fontId="3" fillId="9" borderId="13" xfId="1" applyAlignment="1">
      <alignment horizontal="left"/>
    </xf>
    <xf numFmtId="0" fontId="3" fillId="9" borderId="13" xfId="1"/>
    <xf numFmtId="2" fontId="3" fillId="9" borderId="13" xfId="1" applyNumberForma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49" fontId="0" fillId="0" borderId="12" xfId="0" applyNumberFormat="1" applyBorder="1" applyAlignment="1">
      <alignment horizontal="center"/>
    </xf>
    <xf numFmtId="0" fontId="0" fillId="4" borderId="21" xfId="0" applyNumberFormat="1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12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vertical="top" wrapText="1"/>
    </xf>
    <xf numFmtId="49" fontId="1" fillId="6" borderId="4" xfId="0" applyNumberFormat="1" applyFont="1" applyFill="1" applyBorder="1" applyAlignment="1">
      <alignment vertical="top" wrapText="1"/>
    </xf>
    <xf numFmtId="49" fontId="1" fillId="6" borderId="6" xfId="0" applyNumberFormat="1" applyFont="1" applyFill="1" applyBorder="1" applyAlignment="1">
      <alignment vertical="top" wrapText="1"/>
    </xf>
    <xf numFmtId="49" fontId="1" fillId="6" borderId="7" xfId="0" applyNumberFormat="1" applyFont="1" applyFill="1" applyBorder="1" applyAlignment="1">
      <alignment vertical="top" wrapText="1"/>
    </xf>
    <xf numFmtId="49" fontId="1" fillId="6" borderId="8" xfId="0" applyNumberFormat="1" applyFont="1" applyFill="1" applyBorder="1" applyAlignment="1">
      <alignment vertical="top" wrapText="1"/>
    </xf>
    <xf numFmtId="49" fontId="1" fillId="11" borderId="6" xfId="0" applyNumberFormat="1" applyFont="1" applyFill="1" applyBorder="1" applyAlignment="1">
      <alignment vertical="top" wrapText="1"/>
    </xf>
    <xf numFmtId="49" fontId="1" fillId="11" borderId="7" xfId="0" applyNumberFormat="1" applyFont="1" applyFill="1" applyBorder="1" applyAlignment="1">
      <alignment vertical="top" wrapText="1"/>
    </xf>
    <xf numFmtId="49" fontId="1" fillId="11" borderId="8" xfId="0" applyNumberFormat="1" applyFont="1" applyFill="1" applyBorder="1" applyAlignment="1">
      <alignment vertical="top" wrapText="1"/>
    </xf>
    <xf numFmtId="49" fontId="1" fillId="5" borderId="6" xfId="0" applyNumberFormat="1" applyFont="1" applyFill="1" applyBorder="1" applyAlignment="1">
      <alignment vertical="top" wrapText="1"/>
    </xf>
    <xf numFmtId="49" fontId="1" fillId="5" borderId="7" xfId="0" applyNumberFormat="1" applyFont="1" applyFill="1" applyBorder="1" applyAlignment="1">
      <alignment vertical="top" wrapText="1"/>
    </xf>
    <xf numFmtId="49" fontId="1" fillId="5" borderId="0" xfId="0" applyNumberFormat="1" applyFont="1" applyFill="1" applyBorder="1" applyAlignment="1">
      <alignment vertical="top" wrapText="1"/>
    </xf>
    <xf numFmtId="49" fontId="1" fillId="5" borderId="5" xfId="0" applyNumberFormat="1" applyFont="1" applyFill="1" applyBorder="1" applyAlignment="1">
      <alignment vertical="top" wrapText="1"/>
    </xf>
    <xf numFmtId="49" fontId="1" fillId="5" borderId="8" xfId="0" applyNumberFormat="1" applyFont="1" applyFill="1" applyBorder="1" applyAlignment="1">
      <alignment vertical="top" wrapText="1"/>
    </xf>
    <xf numFmtId="0" fontId="5" fillId="0" borderId="0" xfId="0" applyFont="1"/>
    <xf numFmtId="49" fontId="0" fillId="0" borderId="5" xfId="0" applyNumberFormat="1" applyFill="1" applyBorder="1"/>
    <xf numFmtId="49" fontId="0" fillId="0" borderId="12" xfId="0" applyNumberFormat="1" applyFill="1" applyBorder="1"/>
    <xf numFmtId="0" fontId="0" fillId="0" borderId="0" xfId="0" applyFont="1" applyAlignment="1">
      <alignment wrapText="1"/>
    </xf>
    <xf numFmtId="49" fontId="0" fillId="0" borderId="0" xfId="0" applyNumberFormat="1" applyFont="1"/>
    <xf numFmtId="49" fontId="0" fillId="13" borderId="14" xfId="0" applyNumberFormat="1" applyFont="1" applyFill="1" applyBorder="1"/>
    <xf numFmtId="49" fontId="0" fillId="13" borderId="15" xfId="0" applyNumberFormat="1" applyFont="1" applyFill="1" applyBorder="1"/>
    <xf numFmtId="49" fontId="0" fillId="13" borderId="16" xfId="0" applyNumberFormat="1" applyFont="1" applyFill="1" applyBorder="1"/>
    <xf numFmtId="49" fontId="0" fillId="13" borderId="17" xfId="0" applyNumberFormat="1" applyFont="1" applyFill="1" applyBorder="1"/>
    <xf numFmtId="49" fontId="0" fillId="13" borderId="18" xfId="0" applyNumberFormat="1" applyFont="1" applyFill="1" applyBorder="1"/>
    <xf numFmtId="11" fontId="0" fillId="13" borderId="18" xfId="0" applyNumberFormat="1" applyFont="1" applyFill="1" applyBorder="1"/>
    <xf numFmtId="49" fontId="0" fillId="13" borderId="19" xfId="0" applyNumberFormat="1" applyFont="1" applyFill="1" applyBorder="1"/>
    <xf numFmtId="0" fontId="0" fillId="0" borderId="9" xfId="0" applyFill="1" applyBorder="1" applyAlignment="1">
      <alignment horizontal="left"/>
    </xf>
    <xf numFmtId="49" fontId="1" fillId="8" borderId="6" xfId="0" applyNumberFormat="1" applyFont="1" applyFill="1" applyBorder="1" applyAlignment="1">
      <alignment horizontal="center" vertical="top" wrapText="1"/>
    </xf>
    <xf numFmtId="49" fontId="1" fillId="8" borderId="7" xfId="0" applyNumberFormat="1" applyFont="1" applyFill="1" applyBorder="1" applyAlignment="1">
      <alignment horizontal="center" vertical="top" wrapText="1"/>
    </xf>
    <xf numFmtId="49" fontId="1" fillId="8" borderId="8" xfId="0" applyNumberFormat="1" applyFont="1" applyFill="1" applyBorder="1" applyAlignment="1">
      <alignment horizontal="center" vertical="top" wrapText="1"/>
    </xf>
    <xf numFmtId="49" fontId="1" fillId="7" borderId="7" xfId="0" applyNumberFormat="1" applyFont="1" applyFill="1" applyBorder="1" applyAlignment="1">
      <alignment horizontal="center" vertical="top" wrapText="1"/>
    </xf>
    <xf numFmtId="49" fontId="1" fillId="7" borderId="8" xfId="0" applyNumberFormat="1" applyFont="1" applyFill="1" applyBorder="1" applyAlignment="1">
      <alignment horizontal="center" vertical="top" wrapText="1"/>
    </xf>
    <xf numFmtId="164" fontId="0" fillId="3" borderId="9" xfId="0" applyNumberFormat="1" applyFill="1" applyBorder="1" applyAlignment="1">
      <alignment horizontal="left" vertical="top" wrapText="1"/>
    </xf>
    <xf numFmtId="164" fontId="0" fillId="3" borderId="9" xfId="0" applyNumberFormat="1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49" fontId="1" fillId="5" borderId="6" xfId="0" applyNumberFormat="1" applyFont="1" applyFill="1" applyBorder="1" applyAlignment="1">
      <alignment horizontal="center" vertical="top" wrapText="1"/>
    </xf>
    <xf numFmtId="49" fontId="1" fillId="5" borderId="7" xfId="0" applyNumberFormat="1" applyFont="1" applyFill="1" applyBorder="1" applyAlignment="1">
      <alignment horizontal="center" vertical="top" wrapText="1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7"/>
  <sheetViews>
    <sheetView tabSelected="1" zoomScale="70" zoomScaleNormal="70" workbookViewId="0">
      <pane xSplit="8" ySplit="4" topLeftCell="I5" activePane="bottomRight" state="frozenSplit"/>
      <selection pane="topRight" activeCell="I1" sqref="I1"/>
      <selection pane="bottomLeft" activeCell="A26" sqref="A26"/>
      <selection pane="bottomRight" activeCell="A2" sqref="A2"/>
    </sheetView>
  </sheetViews>
  <sheetFormatPr defaultRowHeight="15" x14ac:dyDescent="0.25"/>
  <cols>
    <col min="1" max="1" width="12.140625" style="2" customWidth="1"/>
    <col min="2" max="2" width="11.42578125" style="2" customWidth="1"/>
    <col min="3" max="3" width="9.140625" style="7"/>
    <col min="4" max="4" width="22.42578125" style="11" customWidth="1"/>
    <col min="5" max="5" width="58.28515625" style="17" customWidth="1"/>
    <col min="6" max="6" width="1.140625" style="17" customWidth="1"/>
    <col min="7" max="7" width="20.5703125" style="3" customWidth="1"/>
    <col min="8" max="8" width="92.5703125" style="3" customWidth="1"/>
    <col min="9" max="9" width="29.42578125" customWidth="1"/>
    <col min="10" max="10" width="9.140625" customWidth="1"/>
    <col min="11" max="11" width="16.42578125" style="3" hidden="1" customWidth="1"/>
    <col min="12" max="12" width="16.28515625" hidden="1" customWidth="1"/>
    <col min="13" max="13" width="15.28515625" hidden="1" customWidth="1"/>
    <col min="14" max="14" width="9.5703125" hidden="1" customWidth="1"/>
    <col min="15" max="15" width="13.28515625" hidden="1" customWidth="1"/>
    <col min="16" max="31" width="5" hidden="1" customWidth="1"/>
    <col min="32" max="32" width="0" hidden="1" customWidth="1"/>
    <col min="33" max="48" width="5.7109375" hidden="1" customWidth="1"/>
    <col min="49" max="49" width="0" hidden="1" customWidth="1"/>
  </cols>
  <sheetData>
    <row r="1" spans="1:48" ht="36" x14ac:dyDescent="0.55000000000000004">
      <c r="A1" s="96" t="s">
        <v>230</v>
      </c>
    </row>
    <row r="2" spans="1:48" x14ac:dyDescent="0.25">
      <c r="C2" s="73"/>
      <c r="G2" s="74"/>
    </row>
    <row r="3" spans="1:48" ht="15.75" thickBot="1" x14ac:dyDescent="0.3"/>
    <row r="4" spans="1:48" s="1" customFormat="1" ht="61.5" customHeight="1" thickBot="1" x14ac:dyDescent="0.3">
      <c r="A4" s="78" t="s">
        <v>142</v>
      </c>
      <c r="B4" s="78" t="s">
        <v>141</v>
      </c>
      <c r="C4" s="79" t="s">
        <v>143</v>
      </c>
      <c r="D4" s="79" t="s">
        <v>144</v>
      </c>
      <c r="E4" s="80" t="s">
        <v>145</v>
      </c>
      <c r="F4" s="81"/>
      <c r="G4" s="78" t="s">
        <v>158</v>
      </c>
      <c r="H4" s="82" t="s">
        <v>157</v>
      </c>
      <c r="K4" s="68" t="s">
        <v>135</v>
      </c>
      <c r="L4" s="69" t="s">
        <v>206</v>
      </c>
      <c r="M4" s="69" t="s">
        <v>136</v>
      </c>
      <c r="O4" s="99"/>
    </row>
    <row r="5" spans="1:48" ht="15.75" thickBot="1" x14ac:dyDescent="0.3">
      <c r="A5" s="9">
        <v>0</v>
      </c>
      <c r="B5" s="9" t="str">
        <f>DEC2HEX(A5)</f>
        <v>0</v>
      </c>
      <c r="C5" s="5" t="s">
        <v>4</v>
      </c>
      <c r="D5" s="112" t="s">
        <v>45</v>
      </c>
      <c r="E5" s="15" t="s">
        <v>48</v>
      </c>
      <c r="F5" s="35"/>
      <c r="G5" s="76" t="str">
        <f>CONCATENATE("0x",C5)</f>
        <v>0x01</v>
      </c>
      <c r="H5" s="77" t="s">
        <v>159</v>
      </c>
      <c r="K5" s="70">
        <f t="shared" ref="K5:K68" si="0">HEX2DEC(C5)</f>
        <v>1</v>
      </c>
      <c r="L5" s="71"/>
      <c r="M5" s="71"/>
      <c r="O5" s="100"/>
      <c r="P5" s="104" t="s">
        <v>0</v>
      </c>
      <c r="Q5" s="105" t="s">
        <v>4</v>
      </c>
      <c r="R5" s="105" t="s">
        <v>175</v>
      </c>
      <c r="S5" s="105" t="s">
        <v>43</v>
      </c>
      <c r="T5" s="105" t="s">
        <v>197</v>
      </c>
      <c r="U5" s="105" t="s">
        <v>42</v>
      </c>
      <c r="V5" s="105" t="s">
        <v>198</v>
      </c>
      <c r="W5" s="105" t="s">
        <v>199</v>
      </c>
      <c r="X5" s="105" t="s">
        <v>200</v>
      </c>
      <c r="Y5" s="105" t="s">
        <v>201</v>
      </c>
      <c r="Z5" s="105" t="s">
        <v>176</v>
      </c>
      <c r="AA5" s="105" t="s">
        <v>202</v>
      </c>
      <c r="AB5" s="105" t="s">
        <v>203</v>
      </c>
      <c r="AC5" s="105" t="s">
        <v>9</v>
      </c>
      <c r="AD5" s="106" t="s">
        <v>204</v>
      </c>
      <c r="AE5" s="107" t="s">
        <v>205</v>
      </c>
    </row>
    <row r="6" spans="1:48" x14ac:dyDescent="0.25">
      <c r="A6" s="9">
        <v>1</v>
      </c>
      <c r="B6" s="9" t="str">
        <f t="shared" ref="B6:B69" si="1">DEC2HEX(A6)</f>
        <v>1</v>
      </c>
      <c r="C6" s="5" t="s">
        <v>0</v>
      </c>
      <c r="D6" s="112"/>
      <c r="E6" s="15" t="s">
        <v>54</v>
      </c>
      <c r="F6" s="35"/>
      <c r="G6" s="43" t="str">
        <f t="shared" ref="G6:G7" si="2">CONCATENATE("0x",C6)</f>
        <v>0x00</v>
      </c>
      <c r="H6" s="37" t="s">
        <v>161</v>
      </c>
      <c r="K6" s="70">
        <f t="shared" si="0"/>
        <v>0</v>
      </c>
      <c r="L6" s="71"/>
      <c r="M6" s="71"/>
      <c r="O6" s="101" t="s">
        <v>178</v>
      </c>
      <c r="P6" s="65" t="str">
        <f>C5</f>
        <v>01</v>
      </c>
      <c r="Q6" s="57" t="str">
        <f>C6</f>
        <v>00</v>
      </c>
      <c r="R6" s="57" t="str">
        <f>C7</f>
        <v>00</v>
      </c>
      <c r="S6" s="66" t="str">
        <f>C8</f>
        <v>01</v>
      </c>
      <c r="T6" s="56" t="str">
        <f>C9</f>
        <v>11</v>
      </c>
      <c r="U6" s="57" t="str">
        <f>C10</f>
        <v>1E</v>
      </c>
      <c r="V6" s="57" t="str">
        <f>C11</f>
        <v>00</v>
      </c>
      <c r="W6" s="58" t="str">
        <f>C12</f>
        <v>CF</v>
      </c>
      <c r="X6" s="56" t="str">
        <f>C13</f>
        <v>01</v>
      </c>
      <c r="Y6" s="67" t="str">
        <f>C14</f>
        <v>10</v>
      </c>
      <c r="Z6" s="57" t="str">
        <f>C15</f>
        <v>19</v>
      </c>
      <c r="AA6" s="58" t="str">
        <f>C16</f>
        <v>40</v>
      </c>
      <c r="AB6" s="65" t="str">
        <f>C17</f>
        <v>4E</v>
      </c>
      <c r="AC6" s="67" t="str">
        <f>C18</f>
        <v>BC</v>
      </c>
      <c r="AD6" s="67" t="str">
        <f>C19</f>
        <v>D1</v>
      </c>
      <c r="AE6" s="58" t="str">
        <f>C20</f>
        <v>49</v>
      </c>
      <c r="AG6" t="str">
        <f t="shared" ref="AG6:AG23" si="3">CHAR(HEX2DEC(P6))</f>
        <v>_x0001_</v>
      </c>
      <c r="AH6" t="e">
        <f t="shared" ref="AH6:AH23" si="4">CHAR(HEX2DEC(Q6))</f>
        <v>#VALUE!</v>
      </c>
      <c r="AI6" t="e">
        <f t="shared" ref="AI6:AI23" si="5">CHAR(HEX2DEC(R6))</f>
        <v>#VALUE!</v>
      </c>
      <c r="AJ6" t="str">
        <f t="shared" ref="AJ6:AJ23" si="6">CHAR(HEX2DEC(S6))</f>
        <v>_x0001_</v>
      </c>
      <c r="AK6" t="str">
        <f t="shared" ref="AK6:AK23" si="7">CHAR(HEX2DEC(T6))</f>
        <v>_x0011_</v>
      </c>
      <c r="AL6" t="str">
        <f t="shared" ref="AL6:AL23" si="8">CHAR(HEX2DEC(U6))</f>
        <v>_x001E_</v>
      </c>
      <c r="AM6" t="e">
        <f t="shared" ref="AM6:AM23" si="9">CHAR(HEX2DEC(V6))</f>
        <v>#VALUE!</v>
      </c>
      <c r="AN6" t="str">
        <f t="shared" ref="AN6:AN23" si="10">CHAR(HEX2DEC(W6))</f>
        <v>Ï</v>
      </c>
      <c r="AO6" t="str">
        <f t="shared" ref="AO6:AV6" si="11">CHAR(HEX2DEC(X6))</f>
        <v>_x0001_</v>
      </c>
      <c r="AP6" t="str">
        <f t="shared" si="11"/>
        <v>_x0010_</v>
      </c>
      <c r="AQ6" t="str">
        <f t="shared" si="11"/>
        <v>_x0019_</v>
      </c>
      <c r="AR6" t="str">
        <f t="shared" si="11"/>
        <v>@</v>
      </c>
      <c r="AS6" t="str">
        <f t="shared" si="11"/>
        <v>N</v>
      </c>
      <c r="AT6" t="str">
        <f t="shared" si="11"/>
        <v>¼</v>
      </c>
      <c r="AU6" t="str">
        <f t="shared" si="11"/>
        <v>Ñ</v>
      </c>
      <c r="AV6" t="str">
        <f t="shared" si="11"/>
        <v>I</v>
      </c>
    </row>
    <row r="7" spans="1:48" x14ac:dyDescent="0.25">
      <c r="A7" s="9">
        <v>2</v>
      </c>
      <c r="B7" s="9" t="str">
        <f t="shared" si="1"/>
        <v>2</v>
      </c>
      <c r="C7" s="5" t="s">
        <v>0</v>
      </c>
      <c r="D7" s="112"/>
      <c r="E7" s="15" t="s">
        <v>55</v>
      </c>
      <c r="F7" s="35"/>
      <c r="G7" s="43" t="str">
        <f t="shared" si="2"/>
        <v>0x00</v>
      </c>
      <c r="H7" s="37" t="s">
        <v>162</v>
      </c>
      <c r="K7" s="70">
        <f t="shared" si="0"/>
        <v>0</v>
      </c>
      <c r="L7" s="71"/>
      <c r="M7" s="71"/>
      <c r="O7" s="102" t="s">
        <v>179</v>
      </c>
      <c r="P7" s="59" t="str">
        <f>C21</f>
        <v>6E</v>
      </c>
      <c r="Q7" s="60" t="str">
        <f>C22</f>
        <v>74</v>
      </c>
      <c r="R7" s="60" t="str">
        <f>C23</f>
        <v>65</v>
      </c>
      <c r="S7" s="61" t="str">
        <f>C24</f>
        <v>6C</v>
      </c>
      <c r="T7" s="59" t="str">
        <f>C25</f>
        <v>20</v>
      </c>
      <c r="U7" s="60" t="str">
        <f>C26</f>
        <v>43</v>
      </c>
      <c r="V7" s="60" t="str">
        <f>C27</f>
        <v>6F</v>
      </c>
      <c r="W7" s="61" t="str">
        <f>C28</f>
        <v>72</v>
      </c>
      <c r="X7" s="59" t="str">
        <f>C29</f>
        <v>70</v>
      </c>
      <c r="Y7" s="60" t="str">
        <f>C30</f>
        <v>6F</v>
      </c>
      <c r="Z7" s="60" t="str">
        <f>C31</f>
        <v>72</v>
      </c>
      <c r="AA7" s="61" t="str">
        <f>C32</f>
        <v>61</v>
      </c>
      <c r="AB7" s="59" t="str">
        <f>C33</f>
        <v>74</v>
      </c>
      <c r="AC7" s="60" t="str">
        <f>C34</f>
        <v>69</v>
      </c>
      <c r="AD7" s="60" t="str">
        <f>C35</f>
        <v>6F</v>
      </c>
      <c r="AE7" s="61" t="str">
        <f>C36</f>
        <v>6E</v>
      </c>
      <c r="AF7" s="53"/>
      <c r="AG7" t="str">
        <f t="shared" si="3"/>
        <v>n</v>
      </c>
      <c r="AH7" t="str">
        <f t="shared" si="4"/>
        <v>t</v>
      </c>
      <c r="AI7" t="str">
        <f t="shared" si="5"/>
        <v>e</v>
      </c>
      <c r="AJ7" t="str">
        <f t="shared" si="6"/>
        <v>l</v>
      </c>
      <c r="AK7" t="str">
        <f t="shared" si="7"/>
        <v xml:space="preserve"> </v>
      </c>
      <c r="AL7" t="str">
        <f t="shared" si="8"/>
        <v>C</v>
      </c>
      <c r="AM7" t="str">
        <f t="shared" si="9"/>
        <v>o</v>
      </c>
      <c r="AN7" t="str">
        <f t="shared" si="10"/>
        <v>r</v>
      </c>
      <c r="AO7" t="str">
        <f t="shared" ref="AO7:AO22" si="12">CHAR(HEX2DEC(X7))</f>
        <v>p</v>
      </c>
      <c r="AP7" t="str">
        <f t="shared" ref="AP7:AP22" si="13">CHAR(HEX2DEC(Y7))</f>
        <v>o</v>
      </c>
      <c r="AQ7" t="str">
        <f t="shared" ref="AQ7:AQ22" si="14">CHAR(HEX2DEC(Z7))</f>
        <v>r</v>
      </c>
      <c r="AR7" t="str">
        <f t="shared" ref="AR7:AR22" si="15">CHAR(HEX2DEC(AA7))</f>
        <v>a</v>
      </c>
      <c r="AS7" t="str">
        <f t="shared" ref="AS7:AS22" si="16">CHAR(HEX2DEC(AB7))</f>
        <v>t</v>
      </c>
      <c r="AT7" t="str">
        <f t="shared" ref="AT7:AT22" si="17">CHAR(HEX2DEC(AC7))</f>
        <v>i</v>
      </c>
      <c r="AU7" t="str">
        <f t="shared" ref="AU7:AU22" si="18">CHAR(HEX2DEC(AD7))</f>
        <v>o</v>
      </c>
      <c r="AV7" t="str">
        <f t="shared" ref="AV7:AV22" si="19">CHAR(HEX2DEC(AE7))</f>
        <v>n</v>
      </c>
    </row>
    <row r="8" spans="1:48" x14ac:dyDescent="0.25">
      <c r="A8" s="9">
        <v>3</v>
      </c>
      <c r="B8" s="9" t="str">
        <f t="shared" si="1"/>
        <v>3</v>
      </c>
      <c r="C8" s="5" t="s">
        <v>4</v>
      </c>
      <c r="D8" s="112"/>
      <c r="E8" s="15" t="s">
        <v>56</v>
      </c>
      <c r="F8" s="35"/>
      <c r="G8" s="43" t="str">
        <f>CONCATENATE("Offset ",HEX2DEC(C8)*8," bytes")</f>
        <v>Offset 8 bytes</v>
      </c>
      <c r="H8" s="37" t="s">
        <v>165</v>
      </c>
      <c r="K8" s="70">
        <f t="shared" si="0"/>
        <v>1</v>
      </c>
      <c r="L8" s="71"/>
      <c r="M8" s="71"/>
      <c r="O8" s="102" t="s">
        <v>180</v>
      </c>
      <c r="P8" s="59" t="str">
        <f>C37</f>
        <v>E9</v>
      </c>
      <c r="Q8" s="60" t="str">
        <f>C38</f>
        <v>49</v>
      </c>
      <c r="R8" s="60" t="str">
        <f>C39</f>
        <v>6E</v>
      </c>
      <c r="S8" s="61" t="str">
        <f>C40</f>
        <v>74</v>
      </c>
      <c r="T8" s="59" t="str">
        <f>C41</f>
        <v>65</v>
      </c>
      <c r="U8" s="60" t="str">
        <f>C42</f>
        <v>6C</v>
      </c>
      <c r="V8" s="60" t="str">
        <f>C43</f>
        <v>28</v>
      </c>
      <c r="W8" s="61" t="str">
        <f>C44</f>
        <v>52</v>
      </c>
      <c r="X8" s="59" t="str">
        <f>C45</f>
        <v>29</v>
      </c>
      <c r="Y8" s="60" t="str">
        <f>C46</f>
        <v>20</v>
      </c>
      <c r="Z8" s="60" t="str">
        <f>C47</f>
        <v>45</v>
      </c>
      <c r="AA8" s="61" t="str">
        <f>C48</f>
        <v>74</v>
      </c>
      <c r="AB8" s="59" t="str">
        <f>C49</f>
        <v>68</v>
      </c>
      <c r="AC8" s="60" t="str">
        <f>C50</f>
        <v>65</v>
      </c>
      <c r="AD8" s="60" t="str">
        <f>C51</f>
        <v>72</v>
      </c>
      <c r="AE8" s="61" t="str">
        <f>C52</f>
        <v>6E</v>
      </c>
      <c r="AF8" s="53"/>
      <c r="AG8" t="str">
        <f t="shared" si="3"/>
        <v>é</v>
      </c>
      <c r="AH8" t="str">
        <f t="shared" si="4"/>
        <v>I</v>
      </c>
      <c r="AI8" t="str">
        <f t="shared" si="5"/>
        <v>n</v>
      </c>
      <c r="AJ8" t="str">
        <f t="shared" si="6"/>
        <v>t</v>
      </c>
      <c r="AK8" t="str">
        <f t="shared" si="7"/>
        <v>e</v>
      </c>
      <c r="AL8" t="str">
        <f t="shared" si="8"/>
        <v>l</v>
      </c>
      <c r="AM8" t="str">
        <f t="shared" si="9"/>
        <v>(</v>
      </c>
      <c r="AN8" t="str">
        <f t="shared" si="10"/>
        <v>R</v>
      </c>
      <c r="AO8" t="str">
        <f t="shared" si="12"/>
        <v>)</v>
      </c>
      <c r="AP8" t="str">
        <f t="shared" si="13"/>
        <v xml:space="preserve"> </v>
      </c>
      <c r="AQ8" t="str">
        <f t="shared" si="14"/>
        <v>E</v>
      </c>
      <c r="AR8" t="str">
        <f t="shared" si="15"/>
        <v>t</v>
      </c>
      <c r="AS8" t="str">
        <f t="shared" si="16"/>
        <v>h</v>
      </c>
      <c r="AT8" t="str">
        <f t="shared" si="17"/>
        <v>e</v>
      </c>
      <c r="AU8" t="str">
        <f t="shared" si="18"/>
        <v>r</v>
      </c>
      <c r="AV8" t="str">
        <f t="shared" si="19"/>
        <v>n</v>
      </c>
    </row>
    <row r="9" spans="1:48" x14ac:dyDescent="0.25">
      <c r="A9" s="9">
        <v>4</v>
      </c>
      <c r="B9" s="9" t="str">
        <f t="shared" si="1"/>
        <v>4</v>
      </c>
      <c r="C9" s="5" t="s">
        <v>149</v>
      </c>
      <c r="D9" s="112"/>
      <c r="E9" s="15" t="s">
        <v>57</v>
      </c>
      <c r="F9" s="35"/>
      <c r="G9" s="43" t="str">
        <f>CONCATENATE("Offset ", HEX2DEC(C9)*8," bytes")</f>
        <v>Offset 136 bytes</v>
      </c>
      <c r="H9" s="37" t="s">
        <v>164</v>
      </c>
      <c r="K9" s="70">
        <f t="shared" si="0"/>
        <v>17</v>
      </c>
      <c r="L9" s="71"/>
      <c r="M9" s="71"/>
      <c r="O9" s="102" t="s">
        <v>181</v>
      </c>
      <c r="P9" s="59" t="str">
        <f>C53</f>
        <v>65</v>
      </c>
      <c r="Q9" s="60" t="str">
        <f>C54</f>
        <v>74</v>
      </c>
      <c r="R9" s="60" t="str">
        <f>C55</f>
        <v>20</v>
      </c>
      <c r="S9" s="61" t="str">
        <f>C56</f>
        <v>58</v>
      </c>
      <c r="T9" s="59" t="str">
        <f>C57</f>
        <v>37</v>
      </c>
      <c r="U9" s="60" t="str">
        <f>C58</f>
        <v>31</v>
      </c>
      <c r="V9" s="60" t="str">
        <f>C59</f>
        <v>30</v>
      </c>
      <c r="W9" s="61" t="str">
        <f>C60</f>
        <v>44</v>
      </c>
      <c r="X9" s="59" t="str">
        <f>C61</f>
        <v>41</v>
      </c>
      <c r="Y9" s="60" t="str">
        <f>C62</f>
        <v>34</v>
      </c>
      <c r="Z9" s="60" t="str">
        <f>C63</f>
        <v>20</v>
      </c>
      <c r="AA9" s="61" t="str">
        <f>C64</f>
        <v>66</v>
      </c>
      <c r="AB9" s="59" t="str">
        <f>C65</f>
        <v>6F</v>
      </c>
      <c r="AC9" s="60" t="str">
        <f>C66</f>
        <v>72</v>
      </c>
      <c r="AD9" s="60" t="str">
        <f>C67</f>
        <v>20</v>
      </c>
      <c r="AE9" s="61" t="str">
        <f>C68</f>
        <v>4F</v>
      </c>
      <c r="AF9" s="53"/>
      <c r="AG9" t="str">
        <f t="shared" si="3"/>
        <v>e</v>
      </c>
      <c r="AH9" t="str">
        <f t="shared" si="4"/>
        <v>t</v>
      </c>
      <c r="AI9" t="str">
        <f t="shared" si="5"/>
        <v xml:space="preserve"> </v>
      </c>
      <c r="AJ9" t="str">
        <f t="shared" si="6"/>
        <v>X</v>
      </c>
      <c r="AK9" t="str">
        <f t="shared" si="7"/>
        <v>7</v>
      </c>
      <c r="AL9" t="str">
        <f t="shared" si="8"/>
        <v>1</v>
      </c>
      <c r="AM9" t="str">
        <f t="shared" si="9"/>
        <v>0</v>
      </c>
      <c r="AN9" t="str">
        <f t="shared" si="10"/>
        <v>D</v>
      </c>
      <c r="AO9" t="str">
        <f t="shared" si="12"/>
        <v>A</v>
      </c>
      <c r="AP9" t="str">
        <f t="shared" si="13"/>
        <v>4</v>
      </c>
      <c r="AQ9" t="str">
        <f t="shared" si="14"/>
        <v xml:space="preserve"> </v>
      </c>
      <c r="AR9" t="str">
        <f t="shared" si="15"/>
        <v>f</v>
      </c>
      <c r="AS9" t="str">
        <f t="shared" si="16"/>
        <v>o</v>
      </c>
      <c r="AT9" t="str">
        <f t="shared" si="17"/>
        <v>r</v>
      </c>
      <c r="AU9" t="str">
        <f t="shared" si="18"/>
        <v xml:space="preserve"> </v>
      </c>
      <c r="AV9" t="str">
        <f t="shared" si="19"/>
        <v>O</v>
      </c>
    </row>
    <row r="10" spans="1:48" x14ac:dyDescent="0.25">
      <c r="A10" s="9">
        <v>5</v>
      </c>
      <c r="B10" s="9" t="str">
        <f t="shared" si="1"/>
        <v>5</v>
      </c>
      <c r="C10" s="5" t="s">
        <v>156</v>
      </c>
      <c r="D10" s="112"/>
      <c r="E10" s="15" t="s">
        <v>58</v>
      </c>
      <c r="F10" s="35"/>
      <c r="G10" s="43" t="str">
        <f>CONCATENATE("Offset ",HEX2DEC(C10)*8," bytes")</f>
        <v>Offset 240 bytes</v>
      </c>
      <c r="H10" s="37" t="s">
        <v>163</v>
      </c>
      <c r="K10" s="70">
        <f t="shared" si="0"/>
        <v>30</v>
      </c>
      <c r="L10" s="71"/>
      <c r="M10" s="71"/>
      <c r="O10" s="102" t="s">
        <v>182</v>
      </c>
      <c r="P10" s="59" t="str">
        <f>C69</f>
        <v>43</v>
      </c>
      <c r="Q10" s="60" t="str">
        <f>C70</f>
        <v>50</v>
      </c>
      <c r="R10" s="60" t="str">
        <f>C71</f>
        <v>20</v>
      </c>
      <c r="S10" s="61" t="str">
        <f>C72</f>
        <v>4E</v>
      </c>
      <c r="T10" s="59" t="str">
        <f>C73</f>
        <v>49</v>
      </c>
      <c r="U10" s="60" t="str">
        <f>C74</f>
        <v>43</v>
      </c>
      <c r="V10" s="60" t="str">
        <f>C75</f>
        <v>20</v>
      </c>
      <c r="W10" s="61" t="str">
        <f>C76</f>
        <v>33</v>
      </c>
      <c r="X10" s="59" t="str">
        <f>C77</f>
        <v>2E</v>
      </c>
      <c r="Y10" s="60" t="str">
        <f>C78</f>
        <v>30</v>
      </c>
      <c r="Z10" s="60" t="str">
        <f>C79</f>
        <v>CC</v>
      </c>
      <c r="AA10" s="61" t="str">
        <f>C80</f>
        <v>44</v>
      </c>
      <c r="AB10" s="59" t="str">
        <f>C81</f>
        <v>45</v>
      </c>
      <c r="AC10" s="60" t="str">
        <f>C82</f>
        <v>41</v>
      </c>
      <c r="AD10" s="60" t="str">
        <f>C83</f>
        <v>44</v>
      </c>
      <c r="AE10" s="61" t="str">
        <f>C84</f>
        <v>42</v>
      </c>
      <c r="AF10" s="53"/>
      <c r="AG10" t="str">
        <f t="shared" si="3"/>
        <v>C</v>
      </c>
      <c r="AH10" t="str">
        <f t="shared" si="4"/>
        <v>P</v>
      </c>
      <c r="AI10" t="str">
        <f t="shared" si="5"/>
        <v xml:space="preserve"> </v>
      </c>
      <c r="AJ10" t="str">
        <f t="shared" si="6"/>
        <v>N</v>
      </c>
      <c r="AK10" t="str">
        <f t="shared" si="7"/>
        <v>I</v>
      </c>
      <c r="AL10" t="str">
        <f t="shared" si="8"/>
        <v>C</v>
      </c>
      <c r="AM10" t="str">
        <f t="shared" si="9"/>
        <v xml:space="preserve"> </v>
      </c>
      <c r="AN10" t="str">
        <f t="shared" si="10"/>
        <v>3</v>
      </c>
      <c r="AO10" t="str">
        <f t="shared" si="12"/>
        <v>.</v>
      </c>
      <c r="AP10" t="str">
        <f t="shared" si="13"/>
        <v>0</v>
      </c>
      <c r="AQ10" t="str">
        <f t="shared" si="14"/>
        <v>Ì</v>
      </c>
      <c r="AR10" t="str">
        <f t="shared" si="15"/>
        <v>D</v>
      </c>
      <c r="AS10" t="str">
        <f t="shared" si="16"/>
        <v>E</v>
      </c>
      <c r="AT10" t="str">
        <f t="shared" si="17"/>
        <v>A</v>
      </c>
      <c r="AU10" t="str">
        <f t="shared" si="18"/>
        <v>D</v>
      </c>
      <c r="AV10" t="str">
        <f t="shared" si="19"/>
        <v>B</v>
      </c>
    </row>
    <row r="11" spans="1:48" x14ac:dyDescent="0.25">
      <c r="A11" s="9">
        <v>6</v>
      </c>
      <c r="B11" s="9" t="str">
        <f t="shared" si="1"/>
        <v>6</v>
      </c>
      <c r="C11" s="5" t="s">
        <v>0</v>
      </c>
      <c r="D11" s="112"/>
      <c r="E11" s="15" t="s">
        <v>49</v>
      </c>
      <c r="F11" s="35"/>
      <c r="G11" s="43" t="str">
        <f>CONCATENATE("0x",C11)</f>
        <v>0x00</v>
      </c>
      <c r="H11" s="37" t="s">
        <v>51</v>
      </c>
      <c r="K11" s="70">
        <f t="shared" si="0"/>
        <v>0</v>
      </c>
      <c r="L11" s="71"/>
      <c r="M11" s="71"/>
      <c r="O11" s="102" t="s">
        <v>183</v>
      </c>
      <c r="P11" s="59" t="str">
        <f>C85</f>
        <v>45</v>
      </c>
      <c r="Q11" s="60" t="str">
        <f>C86</f>
        <v>45</v>
      </c>
      <c r="R11" s="60" t="str">
        <f>C87</f>
        <v>46</v>
      </c>
      <c r="S11" s="61" t="str">
        <f>C88</f>
        <v>43</v>
      </c>
      <c r="T11" s="59" t="str">
        <f>C89</f>
        <v>41</v>
      </c>
      <c r="U11" s="60" t="str">
        <f>C90</f>
        <v>46</v>
      </c>
      <c r="V11" s="60" t="str">
        <f>C91</f>
        <v>45</v>
      </c>
      <c r="W11" s="61" t="str">
        <f>C92</f>
        <v>C9</v>
      </c>
      <c r="X11" s="59" t="str">
        <f>C93</f>
        <v>4D</v>
      </c>
      <c r="Y11" s="60" t="str">
        <f>C94</f>
        <v>4D</v>
      </c>
      <c r="Z11" s="60" t="str">
        <f>C95</f>
        <v>23</v>
      </c>
      <c r="AA11" s="61" t="str">
        <f>C96</f>
        <v>44</v>
      </c>
      <c r="AB11" s="59" t="str">
        <f>C97</f>
        <v>44</v>
      </c>
      <c r="AC11" s="60" t="str">
        <f>C98</f>
        <v>44</v>
      </c>
      <c r="AD11" s="60" t="str">
        <f>C99</f>
        <v>44</v>
      </c>
      <c r="AE11" s="61" t="str">
        <f>C100</f>
        <v>44</v>
      </c>
      <c r="AF11" s="53"/>
      <c r="AG11" t="str">
        <f t="shared" si="3"/>
        <v>E</v>
      </c>
      <c r="AH11" t="str">
        <f t="shared" si="4"/>
        <v>E</v>
      </c>
      <c r="AI11" t="str">
        <f t="shared" si="5"/>
        <v>F</v>
      </c>
      <c r="AJ11" t="str">
        <f t="shared" si="6"/>
        <v>C</v>
      </c>
      <c r="AK11" t="str">
        <f t="shared" si="7"/>
        <v>A</v>
      </c>
      <c r="AL11" t="str">
        <f t="shared" si="8"/>
        <v>F</v>
      </c>
      <c r="AM11" t="str">
        <f t="shared" si="9"/>
        <v>E</v>
      </c>
      <c r="AN11" t="str">
        <f t="shared" si="10"/>
        <v>É</v>
      </c>
      <c r="AO11" t="str">
        <f t="shared" si="12"/>
        <v>M</v>
      </c>
      <c r="AP11" t="str">
        <f t="shared" si="13"/>
        <v>M</v>
      </c>
      <c r="AQ11" t="str">
        <f t="shared" si="14"/>
        <v>#</v>
      </c>
      <c r="AR11" t="str">
        <f t="shared" si="15"/>
        <v>D</v>
      </c>
      <c r="AS11" t="str">
        <f t="shared" si="16"/>
        <v>D</v>
      </c>
      <c r="AT11" t="str">
        <f t="shared" si="17"/>
        <v>D</v>
      </c>
      <c r="AU11" t="str">
        <f t="shared" si="18"/>
        <v>D</v>
      </c>
      <c r="AV11" t="str">
        <f t="shared" si="19"/>
        <v>D</v>
      </c>
    </row>
    <row r="12" spans="1:48" ht="15.75" thickBot="1" x14ac:dyDescent="0.3">
      <c r="A12" s="10">
        <v>7</v>
      </c>
      <c r="B12" s="10" t="str">
        <f t="shared" si="1"/>
        <v>7</v>
      </c>
      <c r="C12" s="6" t="s">
        <v>32</v>
      </c>
      <c r="D12" s="113"/>
      <c r="E12" s="16" t="s">
        <v>50</v>
      </c>
      <c r="F12" s="36"/>
      <c r="G12" s="38" t="str">
        <f>CONCATENATE("0x",M12)</f>
        <v>0x00</v>
      </c>
      <c r="H12" s="39" t="s">
        <v>160</v>
      </c>
      <c r="K12" s="70">
        <f t="shared" si="0"/>
        <v>207</v>
      </c>
      <c r="L12" s="71" t="s">
        <v>134</v>
      </c>
      <c r="M12" s="72" t="str">
        <f>RIGHT(DEC2HEX(SUM(K5:K12)),2)</f>
        <v>00</v>
      </c>
      <c r="O12" s="102" t="s">
        <v>184</v>
      </c>
      <c r="P12" s="59" t="str">
        <f>C101</f>
        <v>44</v>
      </c>
      <c r="Q12" s="60" t="str">
        <f>C102</f>
        <v>C2</v>
      </c>
      <c r="R12" s="60" t="str">
        <f>C103</f>
        <v>30</v>
      </c>
      <c r="S12" s="61" t="str">
        <f>C104</f>
        <v>31</v>
      </c>
      <c r="T12" s="59" t="str">
        <f>C105</f>
        <v>CA</v>
      </c>
      <c r="U12" s="60" t="str">
        <f>C106</f>
        <v>58</v>
      </c>
      <c r="V12" s="60" t="str">
        <f>C107</f>
        <v>44</v>
      </c>
      <c r="W12" s="61" t="str">
        <f>C108</f>
        <v>44</v>
      </c>
      <c r="X12" s="59" t="str">
        <f>C109</f>
        <v>44</v>
      </c>
      <c r="Y12" s="60" t="str">
        <f>C110</f>
        <v>44</v>
      </c>
      <c r="Z12" s="60" t="str">
        <f>C111</f>
        <v>44</v>
      </c>
      <c r="AA12" s="61" t="str">
        <f>C112</f>
        <v>2D</v>
      </c>
      <c r="AB12" s="59" t="str">
        <f>C113</f>
        <v>30</v>
      </c>
      <c r="AC12" s="60" t="str">
        <f>C114</f>
        <v>30</v>
      </c>
      <c r="AD12" s="60" t="str">
        <f>C115</f>
        <v>30</v>
      </c>
      <c r="AE12" s="61" t="str">
        <f>C116</f>
        <v>CF</v>
      </c>
      <c r="AF12" s="53"/>
      <c r="AG12" t="str">
        <f t="shared" si="3"/>
        <v>D</v>
      </c>
      <c r="AH12" t="str">
        <f t="shared" si="4"/>
        <v>Â</v>
      </c>
      <c r="AI12" t="str">
        <f t="shared" si="5"/>
        <v>0</v>
      </c>
      <c r="AJ12" t="str">
        <f t="shared" si="6"/>
        <v>1</v>
      </c>
      <c r="AK12" t="str">
        <f t="shared" si="7"/>
        <v>Ê</v>
      </c>
      <c r="AL12" t="str">
        <f t="shared" si="8"/>
        <v>X</v>
      </c>
      <c r="AM12" t="str">
        <f t="shared" si="9"/>
        <v>D</v>
      </c>
      <c r="AN12" t="str">
        <f t="shared" si="10"/>
        <v>D</v>
      </c>
      <c r="AO12" t="str">
        <f t="shared" si="12"/>
        <v>D</v>
      </c>
      <c r="AP12" t="str">
        <f t="shared" si="13"/>
        <v>D</v>
      </c>
      <c r="AQ12" t="str">
        <f t="shared" si="14"/>
        <v>D</v>
      </c>
      <c r="AR12" t="str">
        <f t="shared" si="15"/>
        <v>-</v>
      </c>
      <c r="AS12" t="str">
        <f t="shared" si="16"/>
        <v>0</v>
      </c>
      <c r="AT12" t="str">
        <f t="shared" si="17"/>
        <v>0</v>
      </c>
      <c r="AU12" t="str">
        <f t="shared" si="18"/>
        <v>0</v>
      </c>
      <c r="AV12" t="str">
        <f t="shared" si="19"/>
        <v>Ï</v>
      </c>
    </row>
    <row r="13" spans="1:48" ht="15" customHeight="1" x14ac:dyDescent="0.25">
      <c r="A13" s="8">
        <v>8</v>
      </c>
      <c r="B13" s="8" t="str">
        <f t="shared" si="1"/>
        <v>8</v>
      </c>
      <c r="C13" s="4" t="s">
        <v>4</v>
      </c>
      <c r="D13" s="85" t="s">
        <v>46</v>
      </c>
      <c r="E13" s="55" t="s">
        <v>52</v>
      </c>
      <c r="F13" s="34"/>
      <c r="G13" s="44" t="str">
        <f>CONCATENATE("0x",C13)</f>
        <v>0x01</v>
      </c>
      <c r="H13" s="40" t="s">
        <v>159</v>
      </c>
      <c r="K13" s="70">
        <f t="shared" si="0"/>
        <v>1</v>
      </c>
      <c r="L13" s="71"/>
      <c r="M13" s="71"/>
      <c r="O13" s="102" t="s">
        <v>185</v>
      </c>
      <c r="P13" s="59" t="str">
        <f>C117</f>
        <v>58</v>
      </c>
      <c r="Q13" s="60" t="str">
        <f>C118</f>
        <v>37</v>
      </c>
      <c r="R13" s="60" t="str">
        <f>C119</f>
        <v>31</v>
      </c>
      <c r="S13" s="61" t="str">
        <f>C120</f>
        <v>30</v>
      </c>
      <c r="T13" s="59" t="str">
        <f>C121</f>
        <v>44</v>
      </c>
      <c r="U13" s="60" t="str">
        <f>C122</f>
        <v>41</v>
      </c>
      <c r="V13" s="60" t="str">
        <f>C123</f>
        <v>34</v>
      </c>
      <c r="W13" s="61" t="str">
        <f>C124</f>
        <v>4F</v>
      </c>
      <c r="X13" s="59" t="str">
        <f>C125</f>
        <v>43</v>
      </c>
      <c r="Y13" s="60" t="str">
        <f>C126</f>
        <v>50</v>
      </c>
      <c r="Z13" s="60" t="str">
        <f>C127</f>
        <v>56</v>
      </c>
      <c r="AA13" s="61" t="str">
        <f>C128</f>
        <v>33</v>
      </c>
      <c r="AB13" s="59" t="str">
        <f>C129</f>
        <v>47</v>
      </c>
      <c r="AC13" s="60" t="str">
        <f>C130</f>
        <v>31</v>
      </c>
      <c r="AD13" s="60" t="str">
        <f>C131</f>
        <v>50</v>
      </c>
      <c r="AE13" s="61" t="str">
        <f>C132</f>
        <v>C1</v>
      </c>
      <c r="AF13" s="53"/>
      <c r="AG13" t="str">
        <f t="shared" si="3"/>
        <v>X</v>
      </c>
      <c r="AH13" t="str">
        <f t="shared" si="4"/>
        <v>7</v>
      </c>
      <c r="AI13" t="str">
        <f t="shared" si="5"/>
        <v>1</v>
      </c>
      <c r="AJ13" t="str">
        <f t="shared" si="6"/>
        <v>0</v>
      </c>
      <c r="AK13" t="str">
        <f t="shared" si="7"/>
        <v>D</v>
      </c>
      <c r="AL13" t="str">
        <f t="shared" si="8"/>
        <v>A</v>
      </c>
      <c r="AM13" t="str">
        <f t="shared" si="9"/>
        <v>4</v>
      </c>
      <c r="AN13" t="str">
        <f t="shared" si="10"/>
        <v>O</v>
      </c>
      <c r="AO13" t="str">
        <f t="shared" si="12"/>
        <v>C</v>
      </c>
      <c r="AP13" t="str">
        <f t="shared" si="13"/>
        <v>P</v>
      </c>
      <c r="AQ13" t="str">
        <f t="shared" si="14"/>
        <v>V</v>
      </c>
      <c r="AR13" t="str">
        <f t="shared" si="15"/>
        <v>3</v>
      </c>
      <c r="AS13" t="str">
        <f t="shared" si="16"/>
        <v>G</v>
      </c>
      <c r="AT13" t="str">
        <f t="shared" si="17"/>
        <v>1</v>
      </c>
      <c r="AU13" t="str">
        <f t="shared" si="18"/>
        <v>P</v>
      </c>
      <c r="AV13" t="str">
        <f t="shared" si="19"/>
        <v>Á</v>
      </c>
    </row>
    <row r="14" spans="1:48" x14ac:dyDescent="0.25">
      <c r="A14" s="9">
        <v>9</v>
      </c>
      <c r="B14" s="9" t="str">
        <f t="shared" si="1"/>
        <v>9</v>
      </c>
      <c r="C14" s="5" t="s">
        <v>150</v>
      </c>
      <c r="D14" s="86"/>
      <c r="E14" s="12" t="s">
        <v>53</v>
      </c>
      <c r="F14" s="35"/>
      <c r="G14" s="44" t="str">
        <f>CONCATENATE("Length ",HEX2DEC(C14)," * 8 bytes")</f>
        <v>Length 16 * 8 bytes</v>
      </c>
      <c r="H14" s="40" t="s">
        <v>207</v>
      </c>
      <c r="K14" s="70">
        <f t="shared" si="0"/>
        <v>16</v>
      </c>
      <c r="L14" s="71"/>
      <c r="M14" s="71"/>
      <c r="O14" s="102" t="s">
        <v>186</v>
      </c>
      <c r="P14" s="59" t="str">
        <f>C133</f>
        <v>00</v>
      </c>
      <c r="Q14" s="60" t="str">
        <f>C134</f>
        <v>00</v>
      </c>
      <c r="R14" s="60" t="str">
        <f>C135</f>
        <v>00</v>
      </c>
      <c r="S14" s="61" t="str">
        <f>C136</f>
        <v>00</v>
      </c>
      <c r="T14" s="59" t="str">
        <f>C137</f>
        <v>00</v>
      </c>
      <c r="U14" s="60" t="str">
        <f>C138</f>
        <v>00</v>
      </c>
      <c r="V14" s="60" t="str">
        <f>C139</f>
        <v>00</v>
      </c>
      <c r="W14" s="61" t="str">
        <f>C140</f>
        <v>70</v>
      </c>
      <c r="X14" s="59" t="str">
        <f>C141</f>
        <v>01</v>
      </c>
      <c r="Y14" s="60" t="str">
        <f>C142</f>
        <v>0D</v>
      </c>
      <c r="Z14" s="60" t="str">
        <f>C143</f>
        <v>19</v>
      </c>
      <c r="AA14" s="61" t="str">
        <f>C144</f>
        <v>D1</v>
      </c>
      <c r="AB14" s="59" t="str">
        <f>C145</f>
        <v>49</v>
      </c>
      <c r="AC14" s="60" t="str">
        <f>C146</f>
        <v>6E</v>
      </c>
      <c r="AD14" s="60" t="str">
        <f>C147</f>
        <v>74</v>
      </c>
      <c r="AE14" s="61" t="str">
        <f>C148</f>
        <v>65</v>
      </c>
      <c r="AF14" s="53"/>
      <c r="AG14" t="e">
        <f t="shared" si="3"/>
        <v>#VALUE!</v>
      </c>
      <c r="AH14" t="e">
        <f t="shared" si="4"/>
        <v>#VALUE!</v>
      </c>
      <c r="AI14" t="e">
        <f t="shared" si="5"/>
        <v>#VALUE!</v>
      </c>
      <c r="AJ14" t="e">
        <f t="shared" si="6"/>
        <v>#VALUE!</v>
      </c>
      <c r="AK14" t="e">
        <f t="shared" si="7"/>
        <v>#VALUE!</v>
      </c>
      <c r="AL14" t="e">
        <f t="shared" si="8"/>
        <v>#VALUE!</v>
      </c>
      <c r="AM14" t="e">
        <f t="shared" si="9"/>
        <v>#VALUE!</v>
      </c>
      <c r="AN14" t="str">
        <f t="shared" si="10"/>
        <v>p</v>
      </c>
      <c r="AO14" t="str">
        <f t="shared" si="12"/>
        <v>_x0001_</v>
      </c>
      <c r="AP14" t="str">
        <f t="shared" si="13"/>
        <v>_x000D_</v>
      </c>
      <c r="AQ14" t="str">
        <f t="shared" si="14"/>
        <v>_x0019_</v>
      </c>
      <c r="AR14" t="str">
        <f t="shared" si="15"/>
        <v>Ñ</v>
      </c>
      <c r="AS14" t="str">
        <f t="shared" si="16"/>
        <v>I</v>
      </c>
      <c r="AT14" t="str">
        <f t="shared" si="17"/>
        <v>n</v>
      </c>
      <c r="AU14" t="str">
        <f t="shared" si="18"/>
        <v>t</v>
      </c>
      <c r="AV14" t="str">
        <f t="shared" si="19"/>
        <v>e</v>
      </c>
    </row>
    <row r="15" spans="1:48" x14ac:dyDescent="0.25">
      <c r="A15" s="9">
        <v>10</v>
      </c>
      <c r="B15" s="9" t="str">
        <f t="shared" si="1"/>
        <v>A</v>
      </c>
      <c r="C15" s="5" t="s">
        <v>8</v>
      </c>
      <c r="D15" s="86"/>
      <c r="E15" s="12" t="s">
        <v>59</v>
      </c>
      <c r="F15" s="35"/>
      <c r="G15" s="44" t="str">
        <f>CONCATENATE("0x",C15)</f>
        <v>0x19</v>
      </c>
      <c r="H15" s="40" t="s">
        <v>166</v>
      </c>
      <c r="K15" s="70">
        <f t="shared" si="0"/>
        <v>25</v>
      </c>
      <c r="L15" s="71"/>
      <c r="M15" s="71"/>
      <c r="O15" s="102" t="s">
        <v>187</v>
      </c>
      <c r="P15" s="59" t="str">
        <f>C149</f>
        <v>6C</v>
      </c>
      <c r="Q15" s="60" t="str">
        <f>C150</f>
        <v>20</v>
      </c>
      <c r="R15" s="60" t="str">
        <f>C151</f>
        <v>43</v>
      </c>
      <c r="S15" s="61" t="str">
        <f>C152</f>
        <v>6F</v>
      </c>
      <c r="T15" s="59" t="str">
        <f>C153</f>
        <v>72</v>
      </c>
      <c r="U15" s="60" t="str">
        <f>C154</f>
        <v>70</v>
      </c>
      <c r="V15" s="60" t="str">
        <f>C155</f>
        <v>6F</v>
      </c>
      <c r="W15" s="61" t="str">
        <f>C156</f>
        <v>72</v>
      </c>
      <c r="X15" s="59" t="str">
        <f>C157</f>
        <v>61</v>
      </c>
      <c r="Y15" s="60" t="str">
        <f>C158</f>
        <v>74</v>
      </c>
      <c r="Z15" s="60" t="str">
        <f>C159</f>
        <v>69</v>
      </c>
      <c r="AA15" s="61" t="str">
        <f>C160</f>
        <v>6F</v>
      </c>
      <c r="AB15" s="59" t="str">
        <f>C161</f>
        <v>6E</v>
      </c>
      <c r="AC15" s="60" t="str">
        <f>C162</f>
        <v>E9</v>
      </c>
      <c r="AD15" s="60" t="str">
        <f>C163</f>
        <v>49</v>
      </c>
      <c r="AE15" s="61" t="str">
        <f>C164</f>
        <v>6E</v>
      </c>
      <c r="AF15" s="53"/>
      <c r="AG15" t="str">
        <f t="shared" si="3"/>
        <v>l</v>
      </c>
      <c r="AH15" t="str">
        <f t="shared" si="4"/>
        <v xml:space="preserve"> </v>
      </c>
      <c r="AI15" t="str">
        <f t="shared" si="5"/>
        <v>C</v>
      </c>
      <c r="AJ15" t="str">
        <f t="shared" si="6"/>
        <v>o</v>
      </c>
      <c r="AK15" t="str">
        <f t="shared" si="7"/>
        <v>r</v>
      </c>
      <c r="AL15" t="str">
        <f t="shared" si="8"/>
        <v>p</v>
      </c>
      <c r="AM15" t="str">
        <f t="shared" si="9"/>
        <v>o</v>
      </c>
      <c r="AN15" t="str">
        <f t="shared" si="10"/>
        <v>r</v>
      </c>
      <c r="AO15" t="str">
        <f t="shared" si="12"/>
        <v>a</v>
      </c>
      <c r="AP15" t="str">
        <f t="shared" si="13"/>
        <v>t</v>
      </c>
      <c r="AQ15" t="str">
        <f t="shared" si="14"/>
        <v>i</v>
      </c>
      <c r="AR15" t="str">
        <f t="shared" si="15"/>
        <v>o</v>
      </c>
      <c r="AS15" t="str">
        <f t="shared" si="16"/>
        <v>n</v>
      </c>
      <c r="AT15" t="str">
        <f t="shared" si="17"/>
        <v>é</v>
      </c>
      <c r="AU15" t="str">
        <f t="shared" si="18"/>
        <v>I</v>
      </c>
      <c r="AV15" t="str">
        <f t="shared" si="19"/>
        <v>n</v>
      </c>
    </row>
    <row r="16" spans="1:48" x14ac:dyDescent="0.25">
      <c r="A16" s="9">
        <v>11</v>
      </c>
      <c r="B16" s="9" t="str">
        <f t="shared" si="1"/>
        <v>B</v>
      </c>
      <c r="C16" s="5" t="s">
        <v>214</v>
      </c>
      <c r="D16" s="86"/>
      <c r="E16" s="12" t="s">
        <v>209</v>
      </c>
      <c r="F16" s="35"/>
      <c r="G16" s="114">
        <f>"1/1/1996  12:00:00 AM"+(HEX2DEC(CONCATENATE(C18,C17,C16))/24/60)</f>
        <v>43635</v>
      </c>
      <c r="H16" s="116" t="s">
        <v>171</v>
      </c>
      <c r="K16" s="70">
        <f t="shared" si="0"/>
        <v>64</v>
      </c>
      <c r="L16" s="71"/>
      <c r="M16" s="71"/>
      <c r="O16" s="102" t="s">
        <v>188</v>
      </c>
      <c r="P16" s="59" t="str">
        <f>C165</f>
        <v>74</v>
      </c>
      <c r="Q16" s="60" t="str">
        <f>C166</f>
        <v>65</v>
      </c>
      <c r="R16" s="60" t="str">
        <f>C167</f>
        <v>6C</v>
      </c>
      <c r="S16" s="61" t="str">
        <f>C168</f>
        <v>28</v>
      </c>
      <c r="T16" s="59" t="str">
        <f>C169</f>
        <v>52</v>
      </c>
      <c r="U16" s="60" t="str">
        <f>C170</f>
        <v>29</v>
      </c>
      <c r="V16" s="60" t="str">
        <f>C171</f>
        <v>20</v>
      </c>
      <c r="W16" s="61" t="str">
        <f>C172</f>
        <v>45</v>
      </c>
      <c r="X16" s="59" t="str">
        <f>C173</f>
        <v>74</v>
      </c>
      <c r="Y16" s="60" t="str">
        <f>C174</f>
        <v>68</v>
      </c>
      <c r="Z16" s="60" t="str">
        <f>C175</f>
        <v>65</v>
      </c>
      <c r="AA16" s="61" t="str">
        <f>C176</f>
        <v>72</v>
      </c>
      <c r="AB16" s="59" t="str">
        <f>C177</f>
        <v>6E</v>
      </c>
      <c r="AC16" s="60" t="str">
        <f>C178</f>
        <v>65</v>
      </c>
      <c r="AD16" s="60" t="str">
        <f>C179</f>
        <v>74</v>
      </c>
      <c r="AE16" s="61" t="str">
        <f>C180</f>
        <v>20</v>
      </c>
      <c r="AF16" s="53"/>
      <c r="AG16" t="str">
        <f t="shared" si="3"/>
        <v>t</v>
      </c>
      <c r="AH16" t="str">
        <f t="shared" si="4"/>
        <v>e</v>
      </c>
      <c r="AI16" t="str">
        <f t="shared" si="5"/>
        <v>l</v>
      </c>
      <c r="AJ16" t="str">
        <f t="shared" si="6"/>
        <v>(</v>
      </c>
      <c r="AK16" t="str">
        <f t="shared" si="7"/>
        <v>R</v>
      </c>
      <c r="AL16" t="str">
        <f t="shared" si="8"/>
        <v>)</v>
      </c>
      <c r="AM16" t="str">
        <f t="shared" si="9"/>
        <v xml:space="preserve"> </v>
      </c>
      <c r="AN16" t="str">
        <f t="shared" si="10"/>
        <v>E</v>
      </c>
      <c r="AO16" t="str">
        <f t="shared" si="12"/>
        <v>t</v>
      </c>
      <c r="AP16" t="str">
        <f t="shared" si="13"/>
        <v>h</v>
      </c>
      <c r="AQ16" t="str">
        <f t="shared" si="14"/>
        <v>e</v>
      </c>
      <c r="AR16" t="str">
        <f t="shared" si="15"/>
        <v>r</v>
      </c>
      <c r="AS16" t="str">
        <f t="shared" si="16"/>
        <v>n</v>
      </c>
      <c r="AT16" t="str">
        <f t="shared" si="17"/>
        <v>e</v>
      </c>
      <c r="AU16" t="str">
        <f t="shared" si="18"/>
        <v>t</v>
      </c>
      <c r="AV16" t="str">
        <f t="shared" si="19"/>
        <v xml:space="preserve"> </v>
      </c>
    </row>
    <row r="17" spans="1:48" x14ac:dyDescent="0.25">
      <c r="A17" s="9">
        <v>12</v>
      </c>
      <c r="B17" s="9" t="str">
        <f t="shared" si="1"/>
        <v>C</v>
      </c>
      <c r="C17" s="5" t="s">
        <v>10</v>
      </c>
      <c r="D17" s="86"/>
      <c r="E17" s="12" t="s">
        <v>210</v>
      </c>
      <c r="F17" s="35"/>
      <c r="G17" s="115"/>
      <c r="H17" s="116"/>
      <c r="K17" s="70">
        <f t="shared" si="0"/>
        <v>78</v>
      </c>
      <c r="L17" s="71"/>
      <c r="M17" s="71"/>
      <c r="O17" s="102" t="s">
        <v>189</v>
      </c>
      <c r="P17" s="59" t="str">
        <f>C181</f>
        <v>58</v>
      </c>
      <c r="Q17" s="60" t="str">
        <f>C182</f>
        <v>37</v>
      </c>
      <c r="R17" s="60" t="str">
        <f>C183</f>
        <v>31</v>
      </c>
      <c r="S17" s="61" t="str">
        <f>C184</f>
        <v>30</v>
      </c>
      <c r="T17" s="59" t="str">
        <f>C185</f>
        <v>44</v>
      </c>
      <c r="U17" s="60" t="str">
        <f>C186</f>
        <v>41</v>
      </c>
      <c r="V17" s="60" t="str">
        <f>C187</f>
        <v>34</v>
      </c>
      <c r="W17" s="61" t="str">
        <f>C188</f>
        <v>20</v>
      </c>
      <c r="X17" s="59" t="str">
        <f>C189</f>
        <v>66</v>
      </c>
      <c r="Y17" s="60" t="str">
        <f>C190</f>
        <v>6F</v>
      </c>
      <c r="Z17" s="60" t="str">
        <f>C191</f>
        <v>72</v>
      </c>
      <c r="AA17" s="61" t="str">
        <f>C192</f>
        <v>20</v>
      </c>
      <c r="AB17" s="59" t="str">
        <f>C193</f>
        <v>4F</v>
      </c>
      <c r="AC17" s="60" t="str">
        <f>C194</f>
        <v>43</v>
      </c>
      <c r="AD17" s="60" t="str">
        <f>C195</f>
        <v>50</v>
      </c>
      <c r="AE17" s="61" t="str">
        <f>C196</f>
        <v>20</v>
      </c>
      <c r="AF17" s="53"/>
      <c r="AG17" t="str">
        <f t="shared" si="3"/>
        <v>X</v>
      </c>
      <c r="AH17" t="str">
        <f t="shared" si="4"/>
        <v>7</v>
      </c>
      <c r="AI17" t="str">
        <f t="shared" si="5"/>
        <v>1</v>
      </c>
      <c r="AJ17" t="str">
        <f t="shared" si="6"/>
        <v>0</v>
      </c>
      <c r="AK17" t="str">
        <f t="shared" si="7"/>
        <v>D</v>
      </c>
      <c r="AL17" t="str">
        <f t="shared" si="8"/>
        <v>A</v>
      </c>
      <c r="AM17" t="str">
        <f t="shared" si="9"/>
        <v>4</v>
      </c>
      <c r="AN17" t="str">
        <f t="shared" si="10"/>
        <v xml:space="preserve"> </v>
      </c>
      <c r="AO17" t="str">
        <f t="shared" si="12"/>
        <v>f</v>
      </c>
      <c r="AP17" t="str">
        <f t="shared" si="13"/>
        <v>o</v>
      </c>
      <c r="AQ17" t="str">
        <f t="shared" si="14"/>
        <v>r</v>
      </c>
      <c r="AR17" t="str">
        <f t="shared" si="15"/>
        <v xml:space="preserve"> </v>
      </c>
      <c r="AS17" t="str">
        <f t="shared" si="16"/>
        <v>O</v>
      </c>
      <c r="AT17" t="str">
        <f t="shared" si="17"/>
        <v>C</v>
      </c>
      <c r="AU17" t="str">
        <f t="shared" si="18"/>
        <v>P</v>
      </c>
      <c r="AV17" t="str">
        <f t="shared" si="19"/>
        <v xml:space="preserve"> </v>
      </c>
    </row>
    <row r="18" spans="1:48" x14ac:dyDescent="0.25">
      <c r="A18" s="9">
        <v>13</v>
      </c>
      <c r="B18" s="9" t="str">
        <f t="shared" si="1"/>
        <v>D</v>
      </c>
      <c r="C18" s="5" t="s">
        <v>213</v>
      </c>
      <c r="D18" s="86"/>
      <c r="E18" s="12" t="s">
        <v>211</v>
      </c>
      <c r="F18" s="35"/>
      <c r="G18" s="115"/>
      <c r="H18" s="116"/>
      <c r="K18" s="70">
        <f t="shared" si="0"/>
        <v>188</v>
      </c>
      <c r="L18" s="71"/>
      <c r="M18" s="71"/>
      <c r="O18" s="102" t="s">
        <v>190</v>
      </c>
      <c r="P18" s="59" t="str">
        <f>C197</f>
        <v>4E</v>
      </c>
      <c r="Q18" s="60" t="str">
        <f>C198</f>
        <v>49</v>
      </c>
      <c r="R18" s="60" t="str">
        <f>C199</f>
        <v>43</v>
      </c>
      <c r="S18" s="61" t="str">
        <f>C200</f>
        <v>20</v>
      </c>
      <c r="T18" s="59" t="str">
        <f>C201</f>
        <v>33</v>
      </c>
      <c r="U18" s="60" t="str">
        <f>C202</f>
        <v>2E</v>
      </c>
      <c r="V18" s="60" t="str">
        <f>C203</f>
        <v>30</v>
      </c>
      <c r="W18" s="61" t="str">
        <f>C204</f>
        <v>C9</v>
      </c>
      <c r="X18" s="59" t="str">
        <f>C205</f>
        <v>4D</v>
      </c>
      <c r="Y18" s="60" t="str">
        <f>C206</f>
        <v>4D</v>
      </c>
      <c r="Z18" s="60" t="str">
        <f>C207</f>
        <v>23</v>
      </c>
      <c r="AA18" s="61" t="str">
        <f>C208</f>
        <v>44</v>
      </c>
      <c r="AB18" s="59" t="str">
        <f>C209</f>
        <v>44</v>
      </c>
      <c r="AC18" s="60" t="str">
        <f>C210</f>
        <v>44</v>
      </c>
      <c r="AD18" s="60" t="str">
        <f>C211</f>
        <v>44</v>
      </c>
      <c r="AE18" s="61" t="str">
        <f>C212</f>
        <v>44</v>
      </c>
      <c r="AF18" s="53"/>
      <c r="AG18" t="str">
        <f t="shared" si="3"/>
        <v>N</v>
      </c>
      <c r="AH18" t="str">
        <f t="shared" si="4"/>
        <v>I</v>
      </c>
      <c r="AI18" t="str">
        <f t="shared" si="5"/>
        <v>C</v>
      </c>
      <c r="AJ18" t="str">
        <f t="shared" si="6"/>
        <v xml:space="preserve"> </v>
      </c>
      <c r="AK18" t="str">
        <f t="shared" si="7"/>
        <v>3</v>
      </c>
      <c r="AL18" t="str">
        <f t="shared" si="8"/>
        <v>.</v>
      </c>
      <c r="AM18" t="str">
        <f t="shared" si="9"/>
        <v>0</v>
      </c>
      <c r="AN18" t="str">
        <f t="shared" si="10"/>
        <v>É</v>
      </c>
      <c r="AO18" t="str">
        <f t="shared" si="12"/>
        <v>M</v>
      </c>
      <c r="AP18" t="str">
        <f t="shared" si="13"/>
        <v>M</v>
      </c>
      <c r="AQ18" t="str">
        <f t="shared" si="14"/>
        <v>#</v>
      </c>
      <c r="AR18" t="str">
        <f t="shared" si="15"/>
        <v>D</v>
      </c>
      <c r="AS18" t="str">
        <f t="shared" si="16"/>
        <v>D</v>
      </c>
      <c r="AT18" t="str">
        <f t="shared" si="17"/>
        <v>D</v>
      </c>
      <c r="AU18" t="str">
        <f t="shared" si="18"/>
        <v>D</v>
      </c>
      <c r="AV18" t="str">
        <f t="shared" si="19"/>
        <v>D</v>
      </c>
    </row>
    <row r="19" spans="1:48" ht="15" customHeight="1" x14ac:dyDescent="0.25">
      <c r="A19" s="9">
        <v>14</v>
      </c>
      <c r="B19" s="9" t="str">
        <f t="shared" si="1"/>
        <v>E</v>
      </c>
      <c r="C19" s="5" t="s">
        <v>147</v>
      </c>
      <c r="D19" s="86"/>
      <c r="E19" s="12" t="s">
        <v>60</v>
      </c>
      <c r="F19" s="35"/>
      <c r="G19" s="41" t="s">
        <v>154</v>
      </c>
      <c r="H19" s="41"/>
      <c r="K19" s="70">
        <f t="shared" si="0"/>
        <v>209</v>
      </c>
      <c r="L19" s="71"/>
      <c r="M19" s="71"/>
      <c r="O19" s="102" t="s">
        <v>191</v>
      </c>
      <c r="P19" s="59" t="str">
        <f>C213</f>
        <v>44</v>
      </c>
      <c r="Q19" s="60" t="str">
        <f>C214</f>
        <v>CA</v>
      </c>
      <c r="R19" s="60" t="str">
        <f>C215</f>
        <v>58</v>
      </c>
      <c r="S19" s="61" t="str">
        <f>C216</f>
        <v>44</v>
      </c>
      <c r="T19" s="59" t="str">
        <f>C217</f>
        <v>44</v>
      </c>
      <c r="U19" s="60" t="str">
        <f>C218</f>
        <v>44</v>
      </c>
      <c r="V19" s="60" t="str">
        <f>C219</f>
        <v>44</v>
      </c>
      <c r="W19" s="61" t="str">
        <f>C220</f>
        <v>44</v>
      </c>
      <c r="X19" s="59" t="str">
        <f>C221</f>
        <v>2D</v>
      </c>
      <c r="Y19" s="60" t="str">
        <f>C222</f>
        <v>30</v>
      </c>
      <c r="Z19" s="60" t="str">
        <f>C223</f>
        <v>30</v>
      </c>
      <c r="AA19" s="61" t="str">
        <f>C224</f>
        <v>30</v>
      </c>
      <c r="AB19" s="59" t="str">
        <f>C225</f>
        <v>CC</v>
      </c>
      <c r="AC19" s="60" t="str">
        <f>C226</f>
        <v>44</v>
      </c>
      <c r="AD19" s="60" t="str">
        <f>C227</f>
        <v>45</v>
      </c>
      <c r="AE19" s="61" t="str">
        <f>C228</f>
        <v>41</v>
      </c>
      <c r="AF19" s="53"/>
      <c r="AG19" t="str">
        <f t="shared" si="3"/>
        <v>D</v>
      </c>
      <c r="AH19" t="str">
        <f t="shared" si="4"/>
        <v>Ê</v>
      </c>
      <c r="AI19" t="str">
        <f t="shared" si="5"/>
        <v>X</v>
      </c>
      <c r="AJ19" t="str">
        <f t="shared" si="6"/>
        <v>D</v>
      </c>
      <c r="AK19" t="str">
        <f t="shared" si="7"/>
        <v>D</v>
      </c>
      <c r="AL19" t="str">
        <f t="shared" si="8"/>
        <v>D</v>
      </c>
      <c r="AM19" t="str">
        <f t="shared" si="9"/>
        <v>D</v>
      </c>
      <c r="AN19" t="str">
        <f t="shared" si="10"/>
        <v>D</v>
      </c>
      <c r="AO19" t="str">
        <f t="shared" si="12"/>
        <v>-</v>
      </c>
      <c r="AP19" t="str">
        <f t="shared" si="13"/>
        <v>0</v>
      </c>
      <c r="AQ19" t="str">
        <f t="shared" si="14"/>
        <v>0</v>
      </c>
      <c r="AR19" t="str">
        <f t="shared" si="15"/>
        <v>0</v>
      </c>
      <c r="AS19" t="str">
        <f t="shared" si="16"/>
        <v>Ì</v>
      </c>
      <c r="AT19" t="str">
        <f t="shared" si="17"/>
        <v>D</v>
      </c>
      <c r="AU19" t="str">
        <f t="shared" si="18"/>
        <v>E</v>
      </c>
      <c r="AV19" t="str">
        <f t="shared" si="19"/>
        <v>A</v>
      </c>
    </row>
    <row r="20" spans="1:48" ht="15.75" thickBot="1" x14ac:dyDescent="0.3">
      <c r="A20" s="10">
        <v>15</v>
      </c>
      <c r="B20" s="10" t="str">
        <f t="shared" si="1"/>
        <v>F</v>
      </c>
      <c r="C20" s="6" t="s">
        <v>7</v>
      </c>
      <c r="D20" s="87"/>
      <c r="E20" s="13" t="s">
        <v>61</v>
      </c>
      <c r="F20" s="36"/>
      <c r="G20" s="40" t="str">
        <f>CHAR(HEX2DEC(C20))</f>
        <v>I</v>
      </c>
      <c r="H20" s="40"/>
      <c r="K20" s="70">
        <f t="shared" si="0"/>
        <v>73</v>
      </c>
      <c r="L20" s="71"/>
      <c r="M20" s="71"/>
      <c r="O20" s="102" t="s">
        <v>192</v>
      </c>
      <c r="P20" s="59" t="str">
        <f>C229</f>
        <v>44</v>
      </c>
      <c r="Q20" s="60" t="str">
        <f>C230</f>
        <v>42</v>
      </c>
      <c r="R20" s="60" t="str">
        <f>C231</f>
        <v>45</v>
      </c>
      <c r="S20" s="61" t="str">
        <f>C232</f>
        <v>45</v>
      </c>
      <c r="T20" s="59" t="str">
        <f>C233</f>
        <v>46</v>
      </c>
      <c r="U20" s="60" t="str">
        <f>C234</f>
        <v>43</v>
      </c>
      <c r="V20" s="60" t="str">
        <f>C235</f>
        <v>41</v>
      </c>
      <c r="W20" s="61" t="str">
        <f>C236</f>
        <v>46</v>
      </c>
      <c r="X20" s="59" t="str">
        <f>C237</f>
        <v>45</v>
      </c>
      <c r="Y20" s="60" t="str">
        <f>C238</f>
        <v>C0</v>
      </c>
      <c r="Z20" s="60" t="str">
        <f>C239</f>
        <v>C2</v>
      </c>
      <c r="AA20" s="61" t="str">
        <f>C240</f>
        <v>30</v>
      </c>
      <c r="AB20" s="59" t="str">
        <f>C241</f>
        <v>31</v>
      </c>
      <c r="AC20" s="60" t="str">
        <f>C242</f>
        <v>C1</v>
      </c>
      <c r="AD20" s="60" t="str">
        <f>C243</f>
        <v>00</v>
      </c>
      <c r="AE20" s="61" t="str">
        <f>C244</f>
        <v>A8</v>
      </c>
      <c r="AF20" s="53"/>
      <c r="AG20" t="str">
        <f t="shared" si="3"/>
        <v>D</v>
      </c>
      <c r="AH20" t="str">
        <f t="shared" si="4"/>
        <v>B</v>
      </c>
      <c r="AI20" t="str">
        <f t="shared" si="5"/>
        <v>E</v>
      </c>
      <c r="AJ20" t="str">
        <f t="shared" si="6"/>
        <v>E</v>
      </c>
      <c r="AK20" t="str">
        <f t="shared" si="7"/>
        <v>F</v>
      </c>
      <c r="AL20" t="str">
        <f t="shared" si="8"/>
        <v>C</v>
      </c>
      <c r="AM20" t="str">
        <f t="shared" si="9"/>
        <v>A</v>
      </c>
      <c r="AN20" t="str">
        <f t="shared" si="10"/>
        <v>F</v>
      </c>
      <c r="AO20" t="str">
        <f t="shared" si="12"/>
        <v>E</v>
      </c>
      <c r="AP20" t="str">
        <f t="shared" si="13"/>
        <v>À</v>
      </c>
      <c r="AQ20" t="str">
        <f t="shared" si="14"/>
        <v>Â</v>
      </c>
      <c r="AR20" t="str">
        <f t="shared" si="15"/>
        <v>0</v>
      </c>
      <c r="AS20" t="str">
        <f t="shared" si="16"/>
        <v>1</v>
      </c>
      <c r="AT20" t="str">
        <f t="shared" si="17"/>
        <v>Á</v>
      </c>
      <c r="AU20" t="e">
        <f t="shared" si="18"/>
        <v>#VALUE!</v>
      </c>
      <c r="AV20" t="str">
        <f t="shared" si="19"/>
        <v>¨</v>
      </c>
    </row>
    <row r="21" spans="1:48" x14ac:dyDescent="0.25">
      <c r="A21" s="8">
        <v>16</v>
      </c>
      <c r="B21" s="8" t="str">
        <f t="shared" si="1"/>
        <v>10</v>
      </c>
      <c r="C21" s="4" t="s">
        <v>12</v>
      </c>
      <c r="D21" s="85"/>
      <c r="E21" s="12" t="s">
        <v>61</v>
      </c>
      <c r="F21" s="35"/>
      <c r="G21" s="40" t="str">
        <f t="shared" ref="G21:G36" si="20">CHAR(HEX2DEC(C21))</f>
        <v>n</v>
      </c>
      <c r="H21" s="40"/>
      <c r="K21" s="70">
        <f t="shared" si="0"/>
        <v>110</v>
      </c>
      <c r="L21" s="71"/>
      <c r="M21" s="71"/>
      <c r="N21" s="30"/>
      <c r="O21" s="102" t="s">
        <v>193</v>
      </c>
      <c r="P21" s="59" t="str">
        <f>C245</f>
        <v>C0</v>
      </c>
      <c r="Q21" s="60" t="str">
        <f>C246</f>
        <v>82</v>
      </c>
      <c r="R21" s="60" t="str">
        <f>C247</f>
        <v>30</v>
      </c>
      <c r="S21" s="61" t="str">
        <f>C248</f>
        <v>DE</v>
      </c>
      <c r="T21" s="59" t="str">
        <f>C249</f>
        <v>B0</v>
      </c>
      <c r="U21" s="60" t="str">
        <f>C250</f>
        <v>7F</v>
      </c>
      <c r="V21" s="60" t="str">
        <f>C251</f>
        <v>A6</v>
      </c>
      <c r="W21" s="61" t="str">
        <f>C252</f>
        <v>00</v>
      </c>
      <c r="X21" s="59" t="str">
        <f>C253</f>
        <v>01</v>
      </c>
      <c r="Y21" s="60" t="str">
        <f>C254</f>
        <v>05</v>
      </c>
      <c r="Z21" s="60" t="str">
        <f>C255</f>
        <v>03</v>
      </c>
      <c r="AA21" s="61" t="str">
        <f>C256</f>
        <v>FF</v>
      </c>
      <c r="AB21" s="59" t="str">
        <f>C257</f>
        <v>FF</v>
      </c>
      <c r="AC21" s="60" t="str">
        <f>C258</f>
        <v>00</v>
      </c>
      <c r="AD21" s="60" t="str">
        <f>C259</f>
        <v>FF</v>
      </c>
      <c r="AE21" s="61" t="str">
        <f>C260</f>
        <v>FF</v>
      </c>
      <c r="AF21" s="53"/>
      <c r="AG21" t="str">
        <f t="shared" si="3"/>
        <v>À</v>
      </c>
      <c r="AH21" t="str">
        <f t="shared" si="4"/>
        <v>‚</v>
      </c>
      <c r="AI21" t="str">
        <f t="shared" si="5"/>
        <v>0</v>
      </c>
      <c r="AJ21" t="str">
        <f t="shared" si="6"/>
        <v>Þ</v>
      </c>
      <c r="AK21" t="str">
        <f t="shared" si="7"/>
        <v>°</v>
      </c>
      <c r="AL21" t="str">
        <f t="shared" si="8"/>
        <v></v>
      </c>
      <c r="AM21" t="str">
        <f t="shared" si="9"/>
        <v>¦</v>
      </c>
      <c r="AN21" t="e">
        <f t="shared" si="10"/>
        <v>#VALUE!</v>
      </c>
      <c r="AO21" t="str">
        <f t="shared" si="12"/>
        <v>_x0001_</v>
      </c>
      <c r="AP21" t="str">
        <f t="shared" si="13"/>
        <v>_x0005_</v>
      </c>
      <c r="AQ21" t="str">
        <f t="shared" si="14"/>
        <v>_x0003_</v>
      </c>
      <c r="AR21" t="str">
        <f t="shared" si="15"/>
        <v>ÿ</v>
      </c>
      <c r="AS21" t="str">
        <f t="shared" si="16"/>
        <v>ÿ</v>
      </c>
      <c r="AT21" t="e">
        <f t="shared" si="17"/>
        <v>#VALUE!</v>
      </c>
      <c r="AU21" t="str">
        <f t="shared" si="18"/>
        <v>ÿ</v>
      </c>
      <c r="AV21" t="str">
        <f t="shared" si="19"/>
        <v>ÿ</v>
      </c>
    </row>
    <row r="22" spans="1:48" x14ac:dyDescent="0.25">
      <c r="A22" s="9">
        <v>17</v>
      </c>
      <c r="B22" s="9" t="str">
        <f t="shared" si="1"/>
        <v>11</v>
      </c>
      <c r="C22" s="5" t="s">
        <v>13</v>
      </c>
      <c r="D22" s="86"/>
      <c r="E22" s="12" t="s">
        <v>61</v>
      </c>
      <c r="F22" s="35"/>
      <c r="G22" s="40" t="str">
        <f t="shared" si="20"/>
        <v>t</v>
      </c>
      <c r="H22" s="40"/>
      <c r="K22" s="70">
        <f t="shared" si="0"/>
        <v>116</v>
      </c>
      <c r="L22" s="71"/>
      <c r="M22" s="71"/>
      <c r="N22" s="30"/>
      <c r="O22" s="102" t="s">
        <v>194</v>
      </c>
      <c r="P22" s="59" t="str">
        <f>C261</f>
        <v>FF</v>
      </c>
      <c r="Q22" s="60" t="str">
        <f>C262</f>
        <v>FF</v>
      </c>
      <c r="R22" s="60" t="str">
        <f>C263</f>
        <v>00</v>
      </c>
      <c r="S22" s="61" t="str">
        <f>C264</f>
        <v>00</v>
      </c>
      <c r="T22" s="59" t="str">
        <f>C265</f>
        <v>00</v>
      </c>
      <c r="U22" s="60" t="str">
        <f>C266</f>
        <v>01</v>
      </c>
      <c r="V22" s="60" t="str">
        <f>C267</f>
        <v>04</v>
      </c>
      <c r="W22" s="61" t="str">
        <f>C268</f>
        <v>00</v>
      </c>
      <c r="X22" s="59" t="str">
        <f>C269</f>
        <v>FF</v>
      </c>
      <c r="Y22" s="60" t="str">
        <f>C270</f>
        <v>FF</v>
      </c>
      <c r="Z22" s="60" t="str">
        <f>C271</f>
        <v>FF</v>
      </c>
      <c r="AA22" s="61" t="str">
        <f>C272</f>
        <v>FF</v>
      </c>
      <c r="AB22" s="59" t="str">
        <f>C273</f>
        <v>FF</v>
      </c>
      <c r="AC22" s="60" t="str">
        <f>C274</f>
        <v>FF</v>
      </c>
      <c r="AD22" s="60" t="str">
        <f>C275</f>
        <v>FF</v>
      </c>
      <c r="AE22" s="61" t="str">
        <f>C276</f>
        <v>FF</v>
      </c>
      <c r="AF22" s="53"/>
      <c r="AG22" t="str">
        <f t="shared" si="3"/>
        <v>ÿ</v>
      </c>
      <c r="AH22" t="str">
        <f t="shared" si="4"/>
        <v>ÿ</v>
      </c>
      <c r="AI22" t="e">
        <f t="shared" si="5"/>
        <v>#VALUE!</v>
      </c>
      <c r="AJ22" t="e">
        <f t="shared" si="6"/>
        <v>#VALUE!</v>
      </c>
      <c r="AK22" t="e">
        <f t="shared" si="7"/>
        <v>#VALUE!</v>
      </c>
      <c r="AL22" t="str">
        <f t="shared" si="8"/>
        <v>_x0001_</v>
      </c>
      <c r="AM22" t="str">
        <f t="shared" si="9"/>
        <v>_x0004_</v>
      </c>
      <c r="AN22" t="e">
        <f t="shared" si="10"/>
        <v>#VALUE!</v>
      </c>
      <c r="AO22" t="str">
        <f t="shared" si="12"/>
        <v>ÿ</v>
      </c>
      <c r="AP22" t="str">
        <f t="shared" si="13"/>
        <v>ÿ</v>
      </c>
      <c r="AQ22" t="str">
        <f t="shared" si="14"/>
        <v>ÿ</v>
      </c>
      <c r="AR22" t="str">
        <f t="shared" si="15"/>
        <v>ÿ</v>
      </c>
      <c r="AS22" t="str">
        <f t="shared" si="16"/>
        <v>ÿ</v>
      </c>
      <c r="AT22" t="str">
        <f t="shared" si="17"/>
        <v>ÿ</v>
      </c>
      <c r="AU22" t="str">
        <f t="shared" si="18"/>
        <v>ÿ</v>
      </c>
      <c r="AV22" t="str">
        <f t="shared" si="19"/>
        <v>ÿ</v>
      </c>
    </row>
    <row r="23" spans="1:48" x14ac:dyDescent="0.25">
      <c r="A23" s="9">
        <v>18</v>
      </c>
      <c r="B23" s="9" t="str">
        <f t="shared" si="1"/>
        <v>12</v>
      </c>
      <c r="C23" s="5" t="s">
        <v>14</v>
      </c>
      <c r="D23" s="86"/>
      <c r="E23" s="12" t="s">
        <v>61</v>
      </c>
      <c r="F23" s="35"/>
      <c r="G23" s="40" t="str">
        <f t="shared" si="20"/>
        <v>e</v>
      </c>
      <c r="H23" s="40"/>
      <c r="K23" s="70">
        <f t="shared" si="0"/>
        <v>101</v>
      </c>
      <c r="L23" s="71"/>
      <c r="M23" s="71"/>
      <c r="N23" s="30"/>
      <c r="O23" s="102" t="s">
        <v>195</v>
      </c>
      <c r="P23" s="59" t="str">
        <f>C277</f>
        <v>FF</v>
      </c>
      <c r="Q23" s="60" t="str">
        <f>C278</f>
        <v>FF</v>
      </c>
      <c r="R23" s="60" t="str">
        <f>C279</f>
        <v>FF</v>
      </c>
      <c r="S23" s="61" t="str">
        <f>C280</f>
        <v>FF</v>
      </c>
      <c r="T23" s="59" t="str">
        <f>C281</f>
        <v>01</v>
      </c>
      <c r="U23" s="60" t="str">
        <f>C282</f>
        <v>00</v>
      </c>
      <c r="V23" s="60" t="str">
        <f>C283</f>
        <v>00</v>
      </c>
      <c r="W23" s="61" t="str">
        <f>C284</f>
        <v>00</v>
      </c>
      <c r="X23" s="59" t="str">
        <f>C285</f>
        <v>00</v>
      </c>
      <c r="Y23" s="60" t="str">
        <f>C286</f>
        <v>00</v>
      </c>
      <c r="Z23" s="60" t="str">
        <f>C287</f>
        <v>00</v>
      </c>
      <c r="AA23" s="61" t="str">
        <f>C288</f>
        <v>00</v>
      </c>
      <c r="AB23" s="59" t="str">
        <f>C289</f>
        <v>00</v>
      </c>
      <c r="AC23" s="60" t="str">
        <f>C290</f>
        <v>00</v>
      </c>
      <c r="AD23" s="60" t="str">
        <f>C291</f>
        <v>00</v>
      </c>
      <c r="AE23" s="61" t="str">
        <f>C292</f>
        <v>00</v>
      </c>
      <c r="AG23" t="str">
        <f t="shared" si="3"/>
        <v>ÿ</v>
      </c>
      <c r="AH23" t="str">
        <f t="shared" si="4"/>
        <v>ÿ</v>
      </c>
      <c r="AI23" t="str">
        <f t="shared" si="5"/>
        <v>ÿ</v>
      </c>
      <c r="AJ23" t="str">
        <f t="shared" si="6"/>
        <v>ÿ</v>
      </c>
      <c r="AK23" t="str">
        <f t="shared" si="7"/>
        <v>_x0001_</v>
      </c>
      <c r="AL23" t="e">
        <f t="shared" si="8"/>
        <v>#VALUE!</v>
      </c>
      <c r="AM23" t="e">
        <f t="shared" si="9"/>
        <v>#VALUE!</v>
      </c>
      <c r="AN23" t="e">
        <f t="shared" si="10"/>
        <v>#VALUE!</v>
      </c>
      <c r="AO23" t="e">
        <f t="shared" ref="AO23" si="21">CHAR(HEX2DEC(X23))</f>
        <v>#VALUE!</v>
      </c>
      <c r="AP23" t="e">
        <f t="shared" ref="AP23" si="22">CHAR(HEX2DEC(Y23))</f>
        <v>#VALUE!</v>
      </c>
      <c r="AQ23" t="e">
        <f t="shared" ref="AQ23" si="23">CHAR(HEX2DEC(Z23))</f>
        <v>#VALUE!</v>
      </c>
      <c r="AR23" t="e">
        <f t="shared" ref="AR23" si="24">CHAR(HEX2DEC(AA23))</f>
        <v>#VALUE!</v>
      </c>
      <c r="AS23" t="e">
        <f t="shared" ref="AS23" si="25">CHAR(HEX2DEC(AB23))</f>
        <v>#VALUE!</v>
      </c>
      <c r="AT23" t="e">
        <f t="shared" ref="AT23" si="26">CHAR(HEX2DEC(AC23))</f>
        <v>#VALUE!</v>
      </c>
      <c r="AU23" t="e">
        <f t="shared" ref="AU23" si="27">CHAR(HEX2DEC(AD23))</f>
        <v>#VALUE!</v>
      </c>
      <c r="AV23" t="e">
        <f t="shared" ref="AV23" si="28">CHAR(HEX2DEC(AE23))</f>
        <v>#VALUE!</v>
      </c>
    </row>
    <row r="24" spans="1:48" ht="15.75" thickBot="1" x14ac:dyDescent="0.3">
      <c r="A24" s="9">
        <v>19</v>
      </c>
      <c r="B24" s="9" t="str">
        <f t="shared" si="1"/>
        <v>13</v>
      </c>
      <c r="C24" s="5" t="s">
        <v>15</v>
      </c>
      <c r="D24" s="86"/>
      <c r="E24" s="12" t="s">
        <v>61</v>
      </c>
      <c r="F24" s="35"/>
      <c r="G24" s="40" t="str">
        <f t="shared" si="20"/>
        <v>l</v>
      </c>
      <c r="H24" s="40"/>
      <c r="K24" s="70">
        <f t="shared" si="0"/>
        <v>108</v>
      </c>
      <c r="L24" s="71"/>
      <c r="M24" s="71"/>
      <c r="N24" s="30"/>
      <c r="O24" s="103" t="s">
        <v>196</v>
      </c>
      <c r="P24" s="62" t="str">
        <f>C293</f>
        <v>00</v>
      </c>
      <c r="Q24" s="63" t="str">
        <f>C294</f>
        <v>00</v>
      </c>
      <c r="R24" s="63" t="str">
        <f>C295</f>
        <v>00</v>
      </c>
      <c r="S24" s="64" t="str">
        <f>C296</f>
        <v>00</v>
      </c>
      <c r="T24" s="62" t="str">
        <f>C297</f>
        <v>00</v>
      </c>
      <c r="U24" s="97"/>
      <c r="V24" s="97"/>
      <c r="W24" s="98"/>
      <c r="X24" s="62"/>
      <c r="Y24" s="63"/>
      <c r="Z24" s="63"/>
      <c r="AA24" s="64"/>
      <c r="AB24" s="62"/>
      <c r="AC24" s="63"/>
      <c r="AD24" s="63"/>
      <c r="AE24" s="64"/>
      <c r="AG24" t="e">
        <f>CHAR(HEX2DEC(P24))</f>
        <v>#VALUE!</v>
      </c>
      <c r="AH24" t="e">
        <f>CHAR(HEX2DEC(Q24))</f>
        <v>#VALUE!</v>
      </c>
      <c r="AI24" t="e">
        <f>CHAR(HEX2DEC(R24))</f>
        <v>#VALUE!</v>
      </c>
      <c r="AJ24" t="e">
        <f>CHAR(HEX2DEC(S24))</f>
        <v>#VALUE!</v>
      </c>
      <c r="AK24" t="e">
        <f>CHAR(HEX2DEC(T24))</f>
        <v>#VALUE!</v>
      </c>
    </row>
    <row r="25" spans="1:48" x14ac:dyDescent="0.25">
      <c r="A25" s="9">
        <v>20</v>
      </c>
      <c r="B25" s="9" t="str">
        <f t="shared" si="1"/>
        <v>14</v>
      </c>
      <c r="C25" s="5" t="s">
        <v>19</v>
      </c>
      <c r="D25" s="86"/>
      <c r="E25" s="12" t="s">
        <v>61</v>
      </c>
      <c r="F25" s="35"/>
      <c r="G25" s="40" t="str">
        <f t="shared" si="20"/>
        <v xml:space="preserve"> </v>
      </c>
      <c r="H25" s="40"/>
      <c r="K25" s="70">
        <f t="shared" si="0"/>
        <v>32</v>
      </c>
      <c r="L25" s="71"/>
      <c r="M25" s="71"/>
      <c r="N25" s="31"/>
    </row>
    <row r="26" spans="1:48" x14ac:dyDescent="0.25">
      <c r="A26" s="9">
        <v>21</v>
      </c>
      <c r="B26" s="9" t="str">
        <f t="shared" si="1"/>
        <v>15</v>
      </c>
      <c r="C26" s="5" t="s">
        <v>26</v>
      </c>
      <c r="D26" s="86"/>
      <c r="E26" s="12" t="s">
        <v>61</v>
      </c>
      <c r="F26" s="35"/>
      <c r="G26" s="40" t="str">
        <f t="shared" si="20"/>
        <v>C</v>
      </c>
      <c r="H26" s="40"/>
      <c r="K26" s="70">
        <f t="shared" si="0"/>
        <v>67</v>
      </c>
      <c r="L26" s="71"/>
      <c r="M26" s="71"/>
      <c r="N26" s="31"/>
    </row>
    <row r="27" spans="1:48" x14ac:dyDescent="0.25">
      <c r="A27" s="9">
        <v>22</v>
      </c>
      <c r="B27" s="9" t="str">
        <f t="shared" si="1"/>
        <v>16</v>
      </c>
      <c r="C27" s="5" t="s">
        <v>34</v>
      </c>
      <c r="D27" s="86"/>
      <c r="E27" s="12" t="s">
        <v>61</v>
      </c>
      <c r="F27" s="35"/>
      <c r="G27" s="40" t="str">
        <f t="shared" si="20"/>
        <v>o</v>
      </c>
      <c r="H27" s="40"/>
      <c r="K27" s="70">
        <f t="shared" si="0"/>
        <v>111</v>
      </c>
      <c r="L27" s="71"/>
      <c r="M27" s="71"/>
      <c r="N27" s="31"/>
    </row>
    <row r="28" spans="1:48" ht="15.75" thickBot="1" x14ac:dyDescent="0.3">
      <c r="A28" s="10">
        <v>23</v>
      </c>
      <c r="B28" s="10" t="str">
        <f t="shared" si="1"/>
        <v>17</v>
      </c>
      <c r="C28" s="6" t="s">
        <v>21</v>
      </c>
      <c r="D28" s="87"/>
      <c r="E28" s="12" t="s">
        <v>61</v>
      </c>
      <c r="F28" s="35"/>
      <c r="G28" s="40" t="str">
        <f t="shared" si="20"/>
        <v>r</v>
      </c>
      <c r="H28" s="40"/>
      <c r="K28" s="70">
        <f t="shared" si="0"/>
        <v>114</v>
      </c>
      <c r="L28" s="71"/>
      <c r="M28" s="71"/>
    </row>
    <row r="29" spans="1:48" x14ac:dyDescent="0.25">
      <c r="A29" s="8">
        <v>24</v>
      </c>
      <c r="B29" s="8" t="str">
        <f t="shared" si="1"/>
        <v>18</v>
      </c>
      <c r="C29" s="4" t="s">
        <v>151</v>
      </c>
      <c r="D29" s="85"/>
      <c r="E29" s="55" t="s">
        <v>61</v>
      </c>
      <c r="F29" s="34"/>
      <c r="G29" s="40" t="str">
        <f t="shared" si="20"/>
        <v>p</v>
      </c>
      <c r="H29" s="40"/>
      <c r="K29" s="70">
        <f t="shared" si="0"/>
        <v>112</v>
      </c>
      <c r="L29" s="71"/>
      <c r="M29" s="71"/>
    </row>
    <row r="30" spans="1:48" x14ac:dyDescent="0.25">
      <c r="A30" s="9">
        <v>25</v>
      </c>
      <c r="B30" s="9" t="str">
        <f t="shared" si="1"/>
        <v>19</v>
      </c>
      <c r="C30" s="5" t="s">
        <v>34</v>
      </c>
      <c r="D30" s="86"/>
      <c r="E30" s="12" t="s">
        <v>61</v>
      </c>
      <c r="F30" s="35"/>
      <c r="G30" s="40" t="str">
        <f t="shared" si="20"/>
        <v>o</v>
      </c>
      <c r="H30" s="40"/>
      <c r="K30" s="70">
        <f t="shared" si="0"/>
        <v>111</v>
      </c>
      <c r="L30" s="71"/>
      <c r="M30" s="71"/>
    </row>
    <row r="31" spans="1:48" x14ac:dyDescent="0.25">
      <c r="A31" s="9">
        <v>26</v>
      </c>
      <c r="B31" s="9" t="str">
        <f t="shared" si="1"/>
        <v>1A</v>
      </c>
      <c r="C31" s="5" t="s">
        <v>21</v>
      </c>
      <c r="D31" s="86"/>
      <c r="E31" s="12" t="s">
        <v>61</v>
      </c>
      <c r="F31" s="35"/>
      <c r="G31" s="40" t="str">
        <f t="shared" si="20"/>
        <v>r</v>
      </c>
      <c r="H31" s="40"/>
      <c r="K31" s="70">
        <f t="shared" si="0"/>
        <v>114</v>
      </c>
      <c r="L31" s="71"/>
      <c r="M31" s="71"/>
    </row>
    <row r="32" spans="1:48" x14ac:dyDescent="0.25">
      <c r="A32" s="9">
        <v>27</v>
      </c>
      <c r="B32" s="9" t="str">
        <f t="shared" si="1"/>
        <v>1B</v>
      </c>
      <c r="C32" s="5" t="s">
        <v>152</v>
      </c>
      <c r="D32" s="86"/>
      <c r="E32" s="12" t="s">
        <v>61</v>
      </c>
      <c r="F32" s="35"/>
      <c r="G32" s="40" t="str">
        <f t="shared" si="20"/>
        <v>a</v>
      </c>
      <c r="H32" s="40"/>
      <c r="K32" s="70">
        <f t="shared" si="0"/>
        <v>97</v>
      </c>
      <c r="L32" s="71"/>
      <c r="M32" s="71"/>
    </row>
    <row r="33" spans="1:13" x14ac:dyDescent="0.25">
      <c r="A33" s="9">
        <v>28</v>
      </c>
      <c r="B33" s="9" t="str">
        <f t="shared" si="1"/>
        <v>1C</v>
      </c>
      <c r="C33" s="5" t="s">
        <v>13</v>
      </c>
      <c r="D33" s="86"/>
      <c r="E33" s="12" t="s">
        <v>61</v>
      </c>
      <c r="F33" s="35"/>
      <c r="G33" s="40" t="str">
        <f t="shared" si="20"/>
        <v>t</v>
      </c>
      <c r="H33" s="40"/>
      <c r="K33" s="70">
        <f t="shared" si="0"/>
        <v>116</v>
      </c>
      <c r="L33" s="71"/>
      <c r="M33" s="71"/>
    </row>
    <row r="34" spans="1:13" x14ac:dyDescent="0.25">
      <c r="A34" s="9">
        <v>29</v>
      </c>
      <c r="B34" s="9" t="str">
        <f t="shared" si="1"/>
        <v>1D</v>
      </c>
      <c r="C34" s="5" t="s">
        <v>153</v>
      </c>
      <c r="D34" s="86"/>
      <c r="E34" s="12" t="s">
        <v>61</v>
      </c>
      <c r="F34" s="35"/>
      <c r="G34" s="40" t="str">
        <f t="shared" si="20"/>
        <v>i</v>
      </c>
      <c r="H34" s="40"/>
      <c r="K34" s="70">
        <f t="shared" si="0"/>
        <v>105</v>
      </c>
      <c r="L34" s="71"/>
      <c r="M34" s="71"/>
    </row>
    <row r="35" spans="1:13" x14ac:dyDescent="0.25">
      <c r="A35" s="9">
        <v>30</v>
      </c>
      <c r="B35" s="9" t="str">
        <f t="shared" si="1"/>
        <v>1E</v>
      </c>
      <c r="C35" s="5" t="s">
        <v>34</v>
      </c>
      <c r="D35" s="86"/>
      <c r="E35" s="12" t="s">
        <v>61</v>
      </c>
      <c r="F35" s="35"/>
      <c r="G35" s="40" t="str">
        <f t="shared" si="20"/>
        <v>o</v>
      </c>
      <c r="H35" s="40"/>
      <c r="K35" s="70">
        <f t="shared" si="0"/>
        <v>111</v>
      </c>
      <c r="L35" s="71"/>
      <c r="M35" s="71"/>
    </row>
    <row r="36" spans="1:13" ht="15.75" thickBot="1" x14ac:dyDescent="0.3">
      <c r="A36" s="10">
        <v>31</v>
      </c>
      <c r="B36" s="10" t="str">
        <f t="shared" si="1"/>
        <v>1F</v>
      </c>
      <c r="C36" s="6" t="s">
        <v>12</v>
      </c>
      <c r="D36" s="87"/>
      <c r="E36" s="12" t="s">
        <v>61</v>
      </c>
      <c r="F36" s="35"/>
      <c r="G36" s="40" t="str">
        <f t="shared" si="20"/>
        <v>n</v>
      </c>
      <c r="H36" s="40"/>
      <c r="K36" s="70">
        <f t="shared" si="0"/>
        <v>110</v>
      </c>
      <c r="L36" s="71"/>
      <c r="M36" s="71"/>
    </row>
    <row r="37" spans="1:13" x14ac:dyDescent="0.25">
      <c r="A37" s="8">
        <v>32</v>
      </c>
      <c r="B37" s="8" t="str">
        <f t="shared" si="1"/>
        <v>20</v>
      </c>
      <c r="C37" s="4" t="s">
        <v>105</v>
      </c>
      <c r="D37" s="85"/>
      <c r="E37" s="55" t="s">
        <v>62</v>
      </c>
      <c r="F37" s="34"/>
      <c r="G37" s="41" t="s">
        <v>109</v>
      </c>
      <c r="H37" s="41"/>
      <c r="K37" s="70">
        <f t="shared" si="0"/>
        <v>233</v>
      </c>
      <c r="L37" s="71"/>
      <c r="M37" s="71"/>
    </row>
    <row r="38" spans="1:13" x14ac:dyDescent="0.25">
      <c r="A38" s="9">
        <v>33</v>
      </c>
      <c r="B38" s="9" t="str">
        <f t="shared" si="1"/>
        <v>21</v>
      </c>
      <c r="C38" s="5" t="s">
        <v>7</v>
      </c>
      <c r="D38" s="86"/>
      <c r="E38" s="12" t="s">
        <v>146</v>
      </c>
      <c r="F38" s="35"/>
      <c r="G38" s="40" t="str">
        <f>CHAR(HEX2DEC(C38))</f>
        <v>I</v>
      </c>
      <c r="H38" s="40"/>
      <c r="K38" s="70">
        <f t="shared" si="0"/>
        <v>73</v>
      </c>
      <c r="L38" s="71"/>
      <c r="M38" s="71"/>
    </row>
    <row r="39" spans="1:13" x14ac:dyDescent="0.25">
      <c r="A39" s="9">
        <v>34</v>
      </c>
      <c r="B39" s="9" t="str">
        <f t="shared" si="1"/>
        <v>22</v>
      </c>
      <c r="C39" s="5" t="s">
        <v>12</v>
      </c>
      <c r="D39" s="86"/>
      <c r="E39" s="12" t="s">
        <v>146</v>
      </c>
      <c r="F39" s="35"/>
      <c r="G39" s="40" t="str">
        <f t="shared" ref="G39:G78" si="29">CHAR(HEX2DEC(C39))</f>
        <v>n</v>
      </c>
      <c r="H39" s="40"/>
      <c r="K39" s="70">
        <f t="shared" si="0"/>
        <v>110</v>
      </c>
      <c r="L39" s="71"/>
      <c r="M39" s="71"/>
    </row>
    <row r="40" spans="1:13" x14ac:dyDescent="0.25">
      <c r="A40" s="9">
        <v>35</v>
      </c>
      <c r="B40" s="9" t="str">
        <f t="shared" si="1"/>
        <v>23</v>
      </c>
      <c r="C40" s="5" t="s">
        <v>13</v>
      </c>
      <c r="D40" s="86"/>
      <c r="E40" s="12" t="s">
        <v>146</v>
      </c>
      <c r="F40" s="35"/>
      <c r="G40" s="40" t="str">
        <f t="shared" si="29"/>
        <v>t</v>
      </c>
      <c r="H40" s="40"/>
      <c r="K40" s="70">
        <f t="shared" si="0"/>
        <v>116</v>
      </c>
      <c r="L40" s="71"/>
      <c r="M40" s="71"/>
    </row>
    <row r="41" spans="1:13" x14ac:dyDescent="0.25">
      <c r="A41" s="9">
        <v>36</v>
      </c>
      <c r="B41" s="9" t="str">
        <f t="shared" si="1"/>
        <v>24</v>
      </c>
      <c r="C41" s="5" t="s">
        <v>14</v>
      </c>
      <c r="D41" s="86"/>
      <c r="E41" s="12" t="s">
        <v>146</v>
      </c>
      <c r="F41" s="35"/>
      <c r="G41" s="40" t="str">
        <f t="shared" si="29"/>
        <v>e</v>
      </c>
      <c r="H41" s="40"/>
      <c r="K41" s="70">
        <f t="shared" si="0"/>
        <v>101</v>
      </c>
      <c r="L41" s="71"/>
      <c r="M41" s="71"/>
    </row>
    <row r="42" spans="1:13" x14ac:dyDescent="0.25">
      <c r="A42" s="9">
        <v>37</v>
      </c>
      <c r="B42" s="9" t="str">
        <f t="shared" si="1"/>
        <v>25</v>
      </c>
      <c r="C42" s="5" t="s">
        <v>15</v>
      </c>
      <c r="D42" s="86"/>
      <c r="E42" s="12" t="s">
        <v>146</v>
      </c>
      <c r="F42" s="35"/>
      <c r="G42" s="40" t="str">
        <f t="shared" si="29"/>
        <v>l</v>
      </c>
      <c r="H42" s="40"/>
      <c r="K42" s="70">
        <f t="shared" si="0"/>
        <v>108</v>
      </c>
      <c r="L42" s="71"/>
      <c r="M42" s="71"/>
    </row>
    <row r="43" spans="1:13" x14ac:dyDescent="0.25">
      <c r="A43" s="9">
        <v>38</v>
      </c>
      <c r="B43" s="9" t="str">
        <f t="shared" si="1"/>
        <v>26</v>
      </c>
      <c r="C43" s="5" t="s">
        <v>16</v>
      </c>
      <c r="D43" s="86"/>
      <c r="E43" s="12" t="s">
        <v>146</v>
      </c>
      <c r="F43" s="35"/>
      <c r="G43" s="40" t="str">
        <f t="shared" si="29"/>
        <v>(</v>
      </c>
      <c r="H43" s="40"/>
      <c r="K43" s="70">
        <f t="shared" si="0"/>
        <v>40</v>
      </c>
      <c r="L43" s="71"/>
      <c r="M43" s="71"/>
    </row>
    <row r="44" spans="1:13" ht="15.75" thickBot="1" x14ac:dyDescent="0.3">
      <c r="A44" s="10">
        <v>39</v>
      </c>
      <c r="B44" s="10" t="str">
        <f t="shared" si="1"/>
        <v>27</v>
      </c>
      <c r="C44" s="6" t="s">
        <v>17</v>
      </c>
      <c r="D44" s="87"/>
      <c r="E44" s="12" t="s">
        <v>146</v>
      </c>
      <c r="F44" s="35"/>
      <c r="G44" s="40" t="str">
        <f t="shared" si="29"/>
        <v>R</v>
      </c>
      <c r="H44" s="40"/>
      <c r="K44" s="70">
        <f t="shared" si="0"/>
        <v>82</v>
      </c>
      <c r="L44" s="71"/>
      <c r="M44" s="71"/>
    </row>
    <row r="45" spans="1:13" x14ac:dyDescent="0.25">
      <c r="A45" s="8">
        <v>40</v>
      </c>
      <c r="B45" s="8" t="str">
        <f t="shared" si="1"/>
        <v>28</v>
      </c>
      <c r="C45" s="4" t="s">
        <v>18</v>
      </c>
      <c r="D45" s="85"/>
      <c r="E45" s="55" t="s">
        <v>146</v>
      </c>
      <c r="F45" s="34"/>
      <c r="G45" s="40" t="str">
        <f t="shared" si="29"/>
        <v>)</v>
      </c>
      <c r="H45" s="40"/>
      <c r="K45" s="70">
        <f t="shared" si="0"/>
        <v>41</v>
      </c>
      <c r="L45" s="71"/>
      <c r="M45" s="71"/>
    </row>
    <row r="46" spans="1:13" x14ac:dyDescent="0.25">
      <c r="A46" s="9">
        <v>41</v>
      </c>
      <c r="B46" s="9" t="str">
        <f t="shared" si="1"/>
        <v>29</v>
      </c>
      <c r="C46" s="5" t="s">
        <v>19</v>
      </c>
      <c r="D46" s="86"/>
      <c r="E46" s="12" t="s">
        <v>146</v>
      </c>
      <c r="F46" s="35"/>
      <c r="G46" s="40" t="str">
        <f t="shared" si="29"/>
        <v xml:space="preserve"> </v>
      </c>
      <c r="H46" s="40"/>
      <c r="K46" s="70">
        <f t="shared" si="0"/>
        <v>32</v>
      </c>
      <c r="L46" s="71"/>
      <c r="M46" s="71"/>
    </row>
    <row r="47" spans="1:13" x14ac:dyDescent="0.25">
      <c r="A47" s="9">
        <v>42</v>
      </c>
      <c r="B47" s="9" t="str">
        <f t="shared" si="1"/>
        <v>2A</v>
      </c>
      <c r="C47" s="5" t="s">
        <v>11</v>
      </c>
      <c r="D47" s="86"/>
      <c r="E47" s="12" t="s">
        <v>146</v>
      </c>
      <c r="F47" s="35"/>
      <c r="G47" s="40" t="str">
        <f t="shared" si="29"/>
        <v>E</v>
      </c>
      <c r="H47" s="40"/>
      <c r="K47" s="70">
        <f t="shared" si="0"/>
        <v>69</v>
      </c>
      <c r="L47" s="71"/>
      <c r="M47" s="71"/>
    </row>
    <row r="48" spans="1:13" x14ac:dyDescent="0.25">
      <c r="A48" s="9">
        <v>43</v>
      </c>
      <c r="B48" s="9" t="str">
        <f t="shared" si="1"/>
        <v>2B</v>
      </c>
      <c r="C48" s="5" t="s">
        <v>13</v>
      </c>
      <c r="D48" s="86"/>
      <c r="E48" s="12" t="s">
        <v>146</v>
      </c>
      <c r="F48" s="35"/>
      <c r="G48" s="40" t="str">
        <f t="shared" si="29"/>
        <v>t</v>
      </c>
      <c r="H48" s="40"/>
      <c r="K48" s="70">
        <f t="shared" si="0"/>
        <v>116</v>
      </c>
      <c r="L48" s="71"/>
      <c r="M48" s="71"/>
    </row>
    <row r="49" spans="1:13" x14ac:dyDescent="0.25">
      <c r="A49" s="9">
        <v>44</v>
      </c>
      <c r="B49" s="9" t="str">
        <f t="shared" si="1"/>
        <v>2C</v>
      </c>
      <c r="C49" s="5" t="s">
        <v>20</v>
      </c>
      <c r="D49" s="86"/>
      <c r="E49" s="12" t="s">
        <v>146</v>
      </c>
      <c r="F49" s="35"/>
      <c r="G49" s="40" t="str">
        <f t="shared" si="29"/>
        <v>h</v>
      </c>
      <c r="H49" s="40"/>
      <c r="K49" s="70">
        <f t="shared" si="0"/>
        <v>104</v>
      </c>
      <c r="L49" s="71"/>
      <c r="M49" s="71"/>
    </row>
    <row r="50" spans="1:13" x14ac:dyDescent="0.25">
      <c r="A50" s="9">
        <v>45</v>
      </c>
      <c r="B50" s="9" t="str">
        <f t="shared" si="1"/>
        <v>2D</v>
      </c>
      <c r="C50" s="5" t="s">
        <v>14</v>
      </c>
      <c r="D50" s="86"/>
      <c r="E50" s="12" t="s">
        <v>146</v>
      </c>
      <c r="F50" s="35"/>
      <c r="G50" s="40" t="str">
        <f t="shared" si="29"/>
        <v>e</v>
      </c>
      <c r="H50" s="40"/>
      <c r="K50" s="70">
        <f t="shared" si="0"/>
        <v>101</v>
      </c>
      <c r="L50" s="71"/>
      <c r="M50" s="71"/>
    </row>
    <row r="51" spans="1:13" x14ac:dyDescent="0.25">
      <c r="A51" s="9">
        <v>46</v>
      </c>
      <c r="B51" s="9" t="str">
        <f t="shared" si="1"/>
        <v>2E</v>
      </c>
      <c r="C51" s="5" t="s">
        <v>21</v>
      </c>
      <c r="D51" s="86"/>
      <c r="E51" s="12" t="s">
        <v>146</v>
      </c>
      <c r="F51" s="35"/>
      <c r="G51" s="40" t="str">
        <f t="shared" si="29"/>
        <v>r</v>
      </c>
      <c r="H51" s="40"/>
      <c r="K51" s="70">
        <f t="shared" si="0"/>
        <v>114</v>
      </c>
      <c r="L51" s="71"/>
      <c r="M51" s="71"/>
    </row>
    <row r="52" spans="1:13" ht="15.75" thickBot="1" x14ac:dyDescent="0.3">
      <c r="A52" s="10">
        <v>47</v>
      </c>
      <c r="B52" s="10" t="str">
        <f t="shared" si="1"/>
        <v>2F</v>
      </c>
      <c r="C52" s="6" t="s">
        <v>12</v>
      </c>
      <c r="D52" s="87"/>
      <c r="E52" s="13" t="s">
        <v>146</v>
      </c>
      <c r="F52" s="36"/>
      <c r="G52" s="40" t="str">
        <f t="shared" si="29"/>
        <v>n</v>
      </c>
      <c r="H52" s="40"/>
      <c r="K52" s="70">
        <f t="shared" si="0"/>
        <v>110</v>
      </c>
      <c r="L52" s="71"/>
      <c r="M52" s="71"/>
    </row>
    <row r="53" spans="1:13" x14ac:dyDescent="0.25">
      <c r="A53" s="8">
        <v>48</v>
      </c>
      <c r="B53" s="8" t="str">
        <f t="shared" si="1"/>
        <v>30</v>
      </c>
      <c r="C53" s="4" t="s">
        <v>14</v>
      </c>
      <c r="D53" s="85"/>
      <c r="E53" s="12" t="s">
        <v>146</v>
      </c>
      <c r="F53" s="35"/>
      <c r="G53" s="40" t="str">
        <f t="shared" si="29"/>
        <v>e</v>
      </c>
      <c r="H53" s="40"/>
      <c r="K53" s="70">
        <f t="shared" si="0"/>
        <v>101</v>
      </c>
      <c r="L53" s="71"/>
      <c r="M53" s="71"/>
    </row>
    <row r="54" spans="1:13" x14ac:dyDescent="0.25">
      <c r="A54" s="9">
        <v>49</v>
      </c>
      <c r="B54" s="9" t="str">
        <f t="shared" si="1"/>
        <v>31</v>
      </c>
      <c r="C54" s="5" t="s">
        <v>13</v>
      </c>
      <c r="D54" s="86"/>
      <c r="E54" s="12" t="s">
        <v>146</v>
      </c>
      <c r="F54" s="35"/>
      <c r="G54" s="40" t="str">
        <f t="shared" si="29"/>
        <v>t</v>
      </c>
      <c r="H54" s="40"/>
      <c r="K54" s="70">
        <f t="shared" si="0"/>
        <v>116</v>
      </c>
      <c r="L54" s="71"/>
      <c r="M54" s="71"/>
    </row>
    <row r="55" spans="1:13" x14ac:dyDescent="0.25">
      <c r="A55" s="9">
        <v>50</v>
      </c>
      <c r="B55" s="9" t="str">
        <f t="shared" si="1"/>
        <v>32</v>
      </c>
      <c r="C55" s="5" t="s">
        <v>19</v>
      </c>
      <c r="D55" s="86"/>
      <c r="E55" s="12" t="s">
        <v>146</v>
      </c>
      <c r="F55" s="35"/>
      <c r="G55" s="40" t="str">
        <f t="shared" si="29"/>
        <v xml:space="preserve"> </v>
      </c>
      <c r="H55" s="40"/>
      <c r="K55" s="70">
        <f t="shared" si="0"/>
        <v>32</v>
      </c>
      <c r="L55" s="71"/>
      <c r="M55" s="71"/>
    </row>
    <row r="56" spans="1:13" x14ac:dyDescent="0.25">
      <c r="A56" s="9">
        <v>51</v>
      </c>
      <c r="B56" s="9" t="str">
        <f t="shared" si="1"/>
        <v>33</v>
      </c>
      <c r="C56" s="5" t="s">
        <v>22</v>
      </c>
      <c r="D56" s="86"/>
      <c r="E56" s="12" t="s">
        <v>146</v>
      </c>
      <c r="F56" s="35"/>
      <c r="G56" s="40" t="str">
        <f t="shared" si="29"/>
        <v>X</v>
      </c>
      <c r="H56" s="40"/>
      <c r="K56" s="70">
        <f t="shared" si="0"/>
        <v>88</v>
      </c>
      <c r="L56" s="71"/>
      <c r="M56" s="71"/>
    </row>
    <row r="57" spans="1:13" x14ac:dyDescent="0.25">
      <c r="A57" s="9">
        <v>52</v>
      </c>
      <c r="B57" s="9" t="str">
        <f t="shared" si="1"/>
        <v>34</v>
      </c>
      <c r="C57" s="5" t="s">
        <v>23</v>
      </c>
      <c r="D57" s="86"/>
      <c r="E57" s="12" t="s">
        <v>146</v>
      </c>
      <c r="F57" s="35"/>
      <c r="G57" s="40" t="str">
        <f t="shared" si="29"/>
        <v>7</v>
      </c>
      <c r="H57" s="40"/>
      <c r="K57" s="70">
        <f t="shared" si="0"/>
        <v>55</v>
      </c>
      <c r="L57" s="71"/>
      <c r="M57" s="71"/>
    </row>
    <row r="58" spans="1:13" x14ac:dyDescent="0.25">
      <c r="A58" s="9">
        <v>53</v>
      </c>
      <c r="B58" s="9" t="str">
        <f t="shared" si="1"/>
        <v>35</v>
      </c>
      <c r="C58" s="5" t="s">
        <v>5</v>
      </c>
      <c r="D58" s="86"/>
      <c r="E58" s="12" t="s">
        <v>146</v>
      </c>
      <c r="F58" s="35"/>
      <c r="G58" s="40" t="str">
        <f t="shared" si="29"/>
        <v>1</v>
      </c>
      <c r="H58" s="40"/>
      <c r="K58" s="70">
        <f t="shared" si="0"/>
        <v>49</v>
      </c>
      <c r="L58" s="71"/>
      <c r="M58" s="71"/>
    </row>
    <row r="59" spans="1:13" x14ac:dyDescent="0.25">
      <c r="A59" s="9">
        <v>54</v>
      </c>
      <c r="B59" s="9" t="str">
        <f t="shared" si="1"/>
        <v>36</v>
      </c>
      <c r="C59" s="5" t="s">
        <v>24</v>
      </c>
      <c r="D59" s="86"/>
      <c r="E59" s="12" t="s">
        <v>146</v>
      </c>
      <c r="F59" s="35"/>
      <c r="G59" s="40" t="str">
        <f t="shared" si="29"/>
        <v>0</v>
      </c>
      <c r="H59" s="40"/>
      <c r="K59" s="70">
        <f t="shared" si="0"/>
        <v>48</v>
      </c>
      <c r="L59" s="71"/>
      <c r="M59" s="71"/>
    </row>
    <row r="60" spans="1:13" ht="15.75" thickBot="1" x14ac:dyDescent="0.3">
      <c r="A60" s="10">
        <v>55</v>
      </c>
      <c r="B60" s="10" t="str">
        <f t="shared" si="1"/>
        <v>37</v>
      </c>
      <c r="C60" s="6" t="s">
        <v>2</v>
      </c>
      <c r="D60" s="87"/>
      <c r="E60" s="12" t="s">
        <v>146</v>
      </c>
      <c r="F60" s="35"/>
      <c r="G60" s="40" t="str">
        <f t="shared" si="29"/>
        <v>D</v>
      </c>
      <c r="H60" s="40"/>
      <c r="K60" s="70">
        <f t="shared" si="0"/>
        <v>68</v>
      </c>
      <c r="L60" s="71"/>
      <c r="M60" s="71"/>
    </row>
    <row r="61" spans="1:13" x14ac:dyDescent="0.25">
      <c r="A61" s="8">
        <v>56</v>
      </c>
      <c r="B61" s="8" t="str">
        <f t="shared" si="1"/>
        <v>38</v>
      </c>
      <c r="C61" s="4" t="s">
        <v>6</v>
      </c>
      <c r="D61" s="85"/>
      <c r="E61" s="55" t="s">
        <v>146</v>
      </c>
      <c r="F61" s="34"/>
      <c r="G61" s="40" t="str">
        <f t="shared" si="29"/>
        <v>A</v>
      </c>
      <c r="H61" s="40"/>
      <c r="K61" s="70">
        <f t="shared" si="0"/>
        <v>65</v>
      </c>
      <c r="L61" s="71"/>
      <c r="M61" s="71"/>
    </row>
    <row r="62" spans="1:13" x14ac:dyDescent="0.25">
      <c r="A62" s="9">
        <v>57</v>
      </c>
      <c r="B62" s="9" t="str">
        <f t="shared" si="1"/>
        <v>39</v>
      </c>
      <c r="C62" s="5" t="s">
        <v>25</v>
      </c>
      <c r="D62" s="86"/>
      <c r="E62" s="12" t="s">
        <v>146</v>
      </c>
      <c r="F62" s="35"/>
      <c r="G62" s="40" t="str">
        <f t="shared" si="29"/>
        <v>4</v>
      </c>
      <c r="H62" s="40"/>
      <c r="K62" s="70">
        <f t="shared" si="0"/>
        <v>52</v>
      </c>
      <c r="L62" s="71"/>
      <c r="M62" s="71"/>
    </row>
    <row r="63" spans="1:13" x14ac:dyDescent="0.25">
      <c r="A63" s="9">
        <v>58</v>
      </c>
      <c r="B63" s="9" t="str">
        <f t="shared" si="1"/>
        <v>3A</v>
      </c>
      <c r="C63" s="5" t="s">
        <v>19</v>
      </c>
      <c r="D63" s="86"/>
      <c r="E63" s="12" t="s">
        <v>146</v>
      </c>
      <c r="F63" s="35"/>
      <c r="G63" s="40" t="str">
        <f t="shared" si="29"/>
        <v xml:space="preserve"> </v>
      </c>
      <c r="H63" s="40"/>
      <c r="K63" s="70">
        <f t="shared" si="0"/>
        <v>32</v>
      </c>
      <c r="L63" s="71"/>
      <c r="M63" s="71"/>
    </row>
    <row r="64" spans="1:13" x14ac:dyDescent="0.25">
      <c r="A64" s="9">
        <v>59</v>
      </c>
      <c r="B64" s="9" t="str">
        <f t="shared" si="1"/>
        <v>3B</v>
      </c>
      <c r="C64" s="5" t="s">
        <v>3</v>
      </c>
      <c r="D64" s="86"/>
      <c r="E64" s="12" t="s">
        <v>146</v>
      </c>
      <c r="F64" s="35"/>
      <c r="G64" s="40" t="str">
        <f t="shared" si="29"/>
        <v>f</v>
      </c>
      <c r="H64" s="40"/>
      <c r="K64" s="70">
        <f t="shared" si="0"/>
        <v>102</v>
      </c>
      <c r="L64" s="71"/>
      <c r="M64" s="71"/>
    </row>
    <row r="65" spans="1:13" x14ac:dyDescent="0.25">
      <c r="A65" s="9">
        <v>60</v>
      </c>
      <c r="B65" s="9" t="str">
        <f t="shared" si="1"/>
        <v>3C</v>
      </c>
      <c r="C65" s="5" t="s">
        <v>34</v>
      </c>
      <c r="D65" s="86"/>
      <c r="E65" s="12" t="s">
        <v>146</v>
      </c>
      <c r="F65" s="35"/>
      <c r="G65" s="40" t="str">
        <f t="shared" si="29"/>
        <v>o</v>
      </c>
      <c r="H65" s="40"/>
      <c r="K65" s="70">
        <f t="shared" si="0"/>
        <v>111</v>
      </c>
      <c r="L65" s="71"/>
      <c r="M65" s="71"/>
    </row>
    <row r="66" spans="1:13" x14ac:dyDescent="0.25">
      <c r="A66" s="9">
        <v>61</v>
      </c>
      <c r="B66" s="9" t="str">
        <f t="shared" si="1"/>
        <v>3D</v>
      </c>
      <c r="C66" s="5" t="s">
        <v>21</v>
      </c>
      <c r="D66" s="86"/>
      <c r="E66" s="12" t="s">
        <v>146</v>
      </c>
      <c r="F66" s="35"/>
      <c r="G66" s="40" t="str">
        <f t="shared" si="29"/>
        <v>r</v>
      </c>
      <c r="H66" s="40"/>
      <c r="K66" s="70">
        <f t="shared" si="0"/>
        <v>114</v>
      </c>
      <c r="L66" s="71"/>
      <c r="M66" s="71"/>
    </row>
    <row r="67" spans="1:13" x14ac:dyDescent="0.25">
      <c r="A67" s="9">
        <v>62</v>
      </c>
      <c r="B67" s="9" t="str">
        <f t="shared" si="1"/>
        <v>3E</v>
      </c>
      <c r="C67" s="5" t="s">
        <v>19</v>
      </c>
      <c r="D67" s="86"/>
      <c r="E67" s="12" t="s">
        <v>146</v>
      </c>
      <c r="F67" s="35"/>
      <c r="G67" s="40" t="str">
        <f t="shared" si="29"/>
        <v xml:space="preserve"> </v>
      </c>
      <c r="H67" s="40"/>
      <c r="K67" s="70">
        <f t="shared" si="0"/>
        <v>32</v>
      </c>
      <c r="L67" s="71"/>
      <c r="M67" s="71"/>
    </row>
    <row r="68" spans="1:13" ht="15.75" thickBot="1" x14ac:dyDescent="0.3">
      <c r="A68" s="10">
        <v>63</v>
      </c>
      <c r="B68" s="10" t="str">
        <f t="shared" si="1"/>
        <v>3F</v>
      </c>
      <c r="C68" s="6" t="s">
        <v>35</v>
      </c>
      <c r="D68" s="87"/>
      <c r="E68" s="13" t="s">
        <v>146</v>
      </c>
      <c r="F68" s="36"/>
      <c r="G68" s="40" t="str">
        <f t="shared" si="29"/>
        <v>O</v>
      </c>
      <c r="H68" s="40"/>
      <c r="K68" s="70">
        <f t="shared" si="0"/>
        <v>79</v>
      </c>
      <c r="L68" s="71"/>
      <c r="M68" s="71"/>
    </row>
    <row r="69" spans="1:13" x14ac:dyDescent="0.25">
      <c r="A69" s="8">
        <v>64</v>
      </c>
      <c r="B69" s="8" t="str">
        <f t="shared" si="1"/>
        <v>40</v>
      </c>
      <c r="C69" s="4" t="s">
        <v>26</v>
      </c>
      <c r="D69" s="85"/>
      <c r="E69" s="12" t="s">
        <v>146</v>
      </c>
      <c r="F69" s="35"/>
      <c r="G69" s="40" t="str">
        <f t="shared" si="29"/>
        <v>C</v>
      </c>
      <c r="H69" s="40"/>
      <c r="K69" s="70">
        <f t="shared" ref="K69:K132" si="30">HEX2DEC(C69)</f>
        <v>67</v>
      </c>
      <c r="L69" s="71"/>
      <c r="M69" s="71"/>
    </row>
    <row r="70" spans="1:13" x14ac:dyDescent="0.25">
      <c r="A70" s="9">
        <v>65</v>
      </c>
      <c r="B70" s="9" t="str">
        <f t="shared" ref="B70:B133" si="31">DEC2HEX(A70)</f>
        <v>41</v>
      </c>
      <c r="C70" s="5" t="s">
        <v>36</v>
      </c>
      <c r="D70" s="86"/>
      <c r="E70" s="12" t="s">
        <v>146</v>
      </c>
      <c r="F70" s="35"/>
      <c r="G70" s="40" t="str">
        <f t="shared" si="29"/>
        <v>P</v>
      </c>
      <c r="H70" s="40"/>
      <c r="K70" s="70">
        <f t="shared" si="30"/>
        <v>80</v>
      </c>
      <c r="L70" s="71"/>
      <c r="M70" s="71"/>
    </row>
    <row r="71" spans="1:13" x14ac:dyDescent="0.25">
      <c r="A71" s="9">
        <v>66</v>
      </c>
      <c r="B71" s="9" t="str">
        <f t="shared" si="31"/>
        <v>42</v>
      </c>
      <c r="C71" s="5" t="s">
        <v>19</v>
      </c>
      <c r="D71" s="86"/>
      <c r="E71" s="12" t="s">
        <v>146</v>
      </c>
      <c r="F71" s="35"/>
      <c r="G71" s="40" t="str">
        <f t="shared" si="29"/>
        <v xml:space="preserve"> </v>
      </c>
      <c r="H71" s="40"/>
      <c r="K71" s="70">
        <f t="shared" si="30"/>
        <v>32</v>
      </c>
      <c r="L71" s="71"/>
      <c r="M71" s="71"/>
    </row>
    <row r="72" spans="1:13" x14ac:dyDescent="0.25">
      <c r="A72" s="9">
        <v>67</v>
      </c>
      <c r="B72" s="9" t="str">
        <f t="shared" si="31"/>
        <v>43</v>
      </c>
      <c r="C72" s="5" t="s">
        <v>10</v>
      </c>
      <c r="D72" s="86"/>
      <c r="E72" s="12" t="s">
        <v>146</v>
      </c>
      <c r="F72" s="35"/>
      <c r="G72" s="40" t="str">
        <f t="shared" si="29"/>
        <v>N</v>
      </c>
      <c r="H72" s="40"/>
      <c r="K72" s="70">
        <f t="shared" si="30"/>
        <v>78</v>
      </c>
      <c r="L72" s="71"/>
      <c r="M72" s="71"/>
    </row>
    <row r="73" spans="1:13" x14ac:dyDescent="0.25">
      <c r="A73" s="9">
        <v>68</v>
      </c>
      <c r="B73" s="9" t="str">
        <f t="shared" si="31"/>
        <v>44</v>
      </c>
      <c r="C73" s="5" t="s">
        <v>7</v>
      </c>
      <c r="D73" s="86"/>
      <c r="E73" s="12" t="s">
        <v>146</v>
      </c>
      <c r="F73" s="35"/>
      <c r="G73" s="40" t="str">
        <f t="shared" si="29"/>
        <v>I</v>
      </c>
      <c r="H73" s="40"/>
      <c r="K73" s="70">
        <f t="shared" si="30"/>
        <v>73</v>
      </c>
      <c r="L73" s="71"/>
      <c r="M73" s="71"/>
    </row>
    <row r="74" spans="1:13" x14ac:dyDescent="0.25">
      <c r="A74" s="9">
        <v>69</v>
      </c>
      <c r="B74" s="9" t="str">
        <f t="shared" si="31"/>
        <v>45</v>
      </c>
      <c r="C74" s="5" t="s">
        <v>26</v>
      </c>
      <c r="D74" s="86"/>
      <c r="E74" s="12" t="s">
        <v>146</v>
      </c>
      <c r="F74" s="35"/>
      <c r="G74" s="40" t="str">
        <f t="shared" si="29"/>
        <v>C</v>
      </c>
      <c r="H74" s="40"/>
      <c r="K74" s="70">
        <f t="shared" si="30"/>
        <v>67</v>
      </c>
      <c r="L74" s="71"/>
      <c r="M74" s="71"/>
    </row>
    <row r="75" spans="1:13" x14ac:dyDescent="0.25">
      <c r="A75" s="9">
        <v>70</v>
      </c>
      <c r="B75" s="9" t="str">
        <f t="shared" si="31"/>
        <v>46</v>
      </c>
      <c r="C75" s="5" t="s">
        <v>19</v>
      </c>
      <c r="D75" s="86"/>
      <c r="E75" s="12" t="s">
        <v>146</v>
      </c>
      <c r="F75" s="35"/>
      <c r="G75" s="40" t="str">
        <f t="shared" si="29"/>
        <v xml:space="preserve"> </v>
      </c>
      <c r="H75" s="40"/>
      <c r="K75" s="70">
        <f t="shared" si="30"/>
        <v>32</v>
      </c>
      <c r="L75" s="71"/>
      <c r="M75" s="71"/>
    </row>
    <row r="76" spans="1:13" ht="15.75" thickBot="1" x14ac:dyDescent="0.3">
      <c r="A76" s="10">
        <v>71</v>
      </c>
      <c r="B76" s="10" t="str">
        <f t="shared" si="31"/>
        <v>47</v>
      </c>
      <c r="C76" s="6" t="s">
        <v>1</v>
      </c>
      <c r="D76" s="87"/>
      <c r="E76" s="12" t="s">
        <v>146</v>
      </c>
      <c r="F76" s="35"/>
      <c r="G76" s="40" t="str">
        <f t="shared" si="29"/>
        <v>3</v>
      </c>
      <c r="H76" s="40"/>
      <c r="K76" s="70">
        <f t="shared" si="30"/>
        <v>51</v>
      </c>
      <c r="L76" s="71"/>
      <c r="M76" s="71"/>
    </row>
    <row r="77" spans="1:13" x14ac:dyDescent="0.25">
      <c r="A77" s="8">
        <v>72</v>
      </c>
      <c r="B77" s="8" t="str">
        <f t="shared" si="31"/>
        <v>48</v>
      </c>
      <c r="C77" s="4" t="s">
        <v>106</v>
      </c>
      <c r="D77" s="85"/>
      <c r="E77" s="55" t="s">
        <v>146</v>
      </c>
      <c r="F77" s="34"/>
      <c r="G77" s="40" t="str">
        <f t="shared" si="29"/>
        <v>.</v>
      </c>
      <c r="H77" s="40"/>
      <c r="K77" s="70">
        <f t="shared" si="30"/>
        <v>46</v>
      </c>
      <c r="L77" s="71"/>
      <c r="M77" s="71"/>
    </row>
    <row r="78" spans="1:13" x14ac:dyDescent="0.25">
      <c r="A78" s="9">
        <v>73</v>
      </c>
      <c r="B78" s="9" t="str">
        <f t="shared" si="31"/>
        <v>49</v>
      </c>
      <c r="C78" s="5" t="s">
        <v>24</v>
      </c>
      <c r="D78" s="86"/>
      <c r="E78" s="12" t="s">
        <v>146</v>
      </c>
      <c r="F78" s="35"/>
      <c r="G78" s="40" t="str">
        <f t="shared" si="29"/>
        <v>0</v>
      </c>
      <c r="H78" s="40"/>
      <c r="K78" s="70">
        <f t="shared" si="30"/>
        <v>48</v>
      </c>
      <c r="L78" s="71"/>
      <c r="M78" s="71"/>
    </row>
    <row r="79" spans="1:13" x14ac:dyDescent="0.25">
      <c r="A79" s="9">
        <v>74</v>
      </c>
      <c r="B79" s="9" t="str">
        <f t="shared" si="31"/>
        <v>4A</v>
      </c>
      <c r="C79" s="5" t="s">
        <v>107</v>
      </c>
      <c r="D79" s="86"/>
      <c r="E79" s="27" t="s">
        <v>110</v>
      </c>
      <c r="F79" s="45"/>
      <c r="G79" s="41" t="s">
        <v>113</v>
      </c>
      <c r="H79" s="41"/>
      <c r="K79" s="70">
        <f t="shared" si="30"/>
        <v>204</v>
      </c>
      <c r="L79" s="71"/>
      <c r="M79" s="71"/>
    </row>
    <row r="80" spans="1:13" x14ac:dyDescent="0.25">
      <c r="A80" s="9">
        <v>75</v>
      </c>
      <c r="B80" s="9" t="str">
        <f t="shared" si="31"/>
        <v>4B</v>
      </c>
      <c r="C80" s="5" t="s">
        <v>2</v>
      </c>
      <c r="D80" s="86"/>
      <c r="E80" s="27" t="s">
        <v>111</v>
      </c>
      <c r="F80" s="45"/>
      <c r="G80" s="47" t="str">
        <f>CHAR(HEX2DEC(C80))</f>
        <v>D</v>
      </c>
      <c r="H80" s="47"/>
      <c r="K80" s="70">
        <f t="shared" si="30"/>
        <v>68</v>
      </c>
      <c r="L80" s="71"/>
      <c r="M80" s="71"/>
    </row>
    <row r="81" spans="1:13" x14ac:dyDescent="0.25">
      <c r="A81" s="9">
        <v>76</v>
      </c>
      <c r="B81" s="9" t="str">
        <f t="shared" si="31"/>
        <v>4C</v>
      </c>
      <c r="C81" s="5" t="s">
        <v>11</v>
      </c>
      <c r="D81" s="86"/>
      <c r="E81" s="27" t="s">
        <v>111</v>
      </c>
      <c r="F81" s="45"/>
      <c r="G81" s="47" t="str">
        <f t="shared" ref="G81:G91" si="32">CHAR(HEX2DEC(C81))</f>
        <v>E</v>
      </c>
      <c r="H81" s="47"/>
      <c r="K81" s="70">
        <f t="shared" si="30"/>
        <v>69</v>
      </c>
      <c r="L81" s="71"/>
      <c r="M81" s="71"/>
    </row>
    <row r="82" spans="1:13" x14ac:dyDescent="0.25">
      <c r="A82" s="9">
        <v>77</v>
      </c>
      <c r="B82" s="9" t="str">
        <f t="shared" si="31"/>
        <v>4D</v>
      </c>
      <c r="C82" s="5" t="s">
        <v>6</v>
      </c>
      <c r="D82" s="86"/>
      <c r="E82" s="27" t="s">
        <v>111</v>
      </c>
      <c r="F82" s="45"/>
      <c r="G82" s="47" t="str">
        <f t="shared" si="32"/>
        <v>A</v>
      </c>
      <c r="H82" s="47"/>
      <c r="K82" s="70">
        <f t="shared" si="30"/>
        <v>65</v>
      </c>
      <c r="L82" s="71"/>
      <c r="M82" s="71"/>
    </row>
    <row r="83" spans="1:13" x14ac:dyDescent="0.25">
      <c r="A83" s="9">
        <v>78</v>
      </c>
      <c r="B83" s="9" t="str">
        <f t="shared" si="31"/>
        <v>4E</v>
      </c>
      <c r="C83" s="5" t="s">
        <v>2</v>
      </c>
      <c r="D83" s="86"/>
      <c r="E83" s="27" t="s">
        <v>111</v>
      </c>
      <c r="F83" s="45"/>
      <c r="G83" s="47" t="str">
        <f t="shared" si="32"/>
        <v>D</v>
      </c>
      <c r="H83" s="47"/>
      <c r="K83" s="70">
        <f t="shared" si="30"/>
        <v>68</v>
      </c>
      <c r="L83" s="71"/>
      <c r="M83" s="71"/>
    </row>
    <row r="84" spans="1:13" ht="15.75" thickBot="1" x14ac:dyDescent="0.3">
      <c r="A84" s="10">
        <v>79</v>
      </c>
      <c r="B84" s="10" t="str">
        <f t="shared" si="31"/>
        <v>4F</v>
      </c>
      <c r="C84" s="6" t="s">
        <v>108</v>
      </c>
      <c r="D84" s="87"/>
      <c r="E84" s="21" t="s">
        <v>111</v>
      </c>
      <c r="F84" s="54"/>
      <c r="G84" s="47" t="str">
        <f t="shared" si="32"/>
        <v>B</v>
      </c>
      <c r="H84" s="47"/>
      <c r="K84" s="70">
        <f t="shared" si="30"/>
        <v>66</v>
      </c>
      <c r="L84" s="71"/>
      <c r="M84" s="71"/>
    </row>
    <row r="85" spans="1:13" x14ac:dyDescent="0.25">
      <c r="A85" s="8">
        <v>80</v>
      </c>
      <c r="B85" s="8" t="str">
        <f t="shared" si="31"/>
        <v>50</v>
      </c>
      <c r="C85" s="4" t="s">
        <v>11</v>
      </c>
      <c r="D85" s="85"/>
      <c r="E85" s="27" t="s">
        <v>111</v>
      </c>
      <c r="F85" s="45"/>
      <c r="G85" s="47" t="str">
        <f t="shared" si="32"/>
        <v>E</v>
      </c>
      <c r="H85" s="47"/>
      <c r="K85" s="70">
        <f t="shared" si="30"/>
        <v>69</v>
      </c>
      <c r="L85" s="71"/>
      <c r="M85" s="71"/>
    </row>
    <row r="86" spans="1:13" x14ac:dyDescent="0.25">
      <c r="A86" s="9">
        <v>81</v>
      </c>
      <c r="B86" s="9" t="str">
        <f t="shared" si="31"/>
        <v>51</v>
      </c>
      <c r="C86" s="5" t="s">
        <v>11</v>
      </c>
      <c r="D86" s="86"/>
      <c r="E86" s="27" t="s">
        <v>111</v>
      </c>
      <c r="F86" s="45"/>
      <c r="G86" s="47" t="str">
        <f t="shared" si="32"/>
        <v>E</v>
      </c>
      <c r="H86" s="47"/>
      <c r="K86" s="70">
        <f t="shared" si="30"/>
        <v>69</v>
      </c>
      <c r="L86" s="71"/>
      <c r="M86" s="71"/>
    </row>
    <row r="87" spans="1:13" x14ac:dyDescent="0.25">
      <c r="A87" s="9">
        <v>82</v>
      </c>
      <c r="B87" s="9" t="str">
        <f t="shared" si="31"/>
        <v>52</v>
      </c>
      <c r="C87" s="5" t="s">
        <v>27</v>
      </c>
      <c r="D87" s="86"/>
      <c r="E87" s="27" t="s">
        <v>111</v>
      </c>
      <c r="F87" s="45"/>
      <c r="G87" s="47" t="str">
        <f t="shared" si="32"/>
        <v>F</v>
      </c>
      <c r="H87" s="47"/>
      <c r="K87" s="70">
        <f t="shared" si="30"/>
        <v>70</v>
      </c>
      <c r="L87" s="71"/>
      <c r="M87" s="71"/>
    </row>
    <row r="88" spans="1:13" x14ac:dyDescent="0.25">
      <c r="A88" s="9">
        <v>83</v>
      </c>
      <c r="B88" s="9" t="str">
        <f t="shared" si="31"/>
        <v>53</v>
      </c>
      <c r="C88" s="5" t="s">
        <v>26</v>
      </c>
      <c r="D88" s="86"/>
      <c r="E88" s="27" t="s">
        <v>111</v>
      </c>
      <c r="F88" s="45"/>
      <c r="G88" s="47" t="str">
        <f t="shared" si="32"/>
        <v>C</v>
      </c>
      <c r="H88" s="47"/>
      <c r="K88" s="70">
        <f t="shared" si="30"/>
        <v>67</v>
      </c>
      <c r="L88" s="71"/>
      <c r="M88" s="71"/>
    </row>
    <row r="89" spans="1:13" x14ac:dyDescent="0.25">
      <c r="A89" s="9">
        <v>84</v>
      </c>
      <c r="B89" s="9" t="str">
        <f t="shared" si="31"/>
        <v>54</v>
      </c>
      <c r="C89" s="5" t="s">
        <v>6</v>
      </c>
      <c r="D89" s="86"/>
      <c r="E89" s="27" t="s">
        <v>111</v>
      </c>
      <c r="F89" s="45"/>
      <c r="G89" s="47" t="str">
        <f t="shared" si="32"/>
        <v>A</v>
      </c>
      <c r="H89" s="47"/>
      <c r="K89" s="70">
        <f t="shared" si="30"/>
        <v>65</v>
      </c>
      <c r="L89" s="71"/>
      <c r="M89" s="71"/>
    </row>
    <row r="90" spans="1:13" x14ac:dyDescent="0.25">
      <c r="A90" s="9">
        <v>85</v>
      </c>
      <c r="B90" s="9" t="str">
        <f t="shared" si="31"/>
        <v>55</v>
      </c>
      <c r="C90" s="5" t="s">
        <v>27</v>
      </c>
      <c r="D90" s="86"/>
      <c r="E90" s="27" t="s">
        <v>111</v>
      </c>
      <c r="F90" s="45"/>
      <c r="G90" s="47" t="str">
        <f t="shared" si="32"/>
        <v>F</v>
      </c>
      <c r="H90" s="47"/>
      <c r="K90" s="70">
        <f t="shared" si="30"/>
        <v>70</v>
      </c>
      <c r="L90" s="71"/>
      <c r="M90" s="71"/>
    </row>
    <row r="91" spans="1:13" x14ac:dyDescent="0.25">
      <c r="A91" s="9">
        <v>86</v>
      </c>
      <c r="B91" s="9" t="str">
        <f t="shared" si="31"/>
        <v>56</v>
      </c>
      <c r="C91" s="5" t="s">
        <v>11</v>
      </c>
      <c r="D91" s="86"/>
      <c r="E91" s="27" t="s">
        <v>111</v>
      </c>
      <c r="F91" s="45"/>
      <c r="G91" s="47" t="str">
        <f t="shared" si="32"/>
        <v>E</v>
      </c>
      <c r="H91" s="47"/>
      <c r="K91" s="70">
        <f t="shared" si="30"/>
        <v>69</v>
      </c>
      <c r="L91" s="71"/>
      <c r="M91" s="71"/>
    </row>
    <row r="92" spans="1:13" ht="15.75" thickBot="1" x14ac:dyDescent="0.3">
      <c r="A92" s="10">
        <v>87</v>
      </c>
      <c r="B92" s="10" t="str">
        <f t="shared" si="31"/>
        <v>57</v>
      </c>
      <c r="C92" s="6" t="s">
        <v>101</v>
      </c>
      <c r="D92" s="87"/>
      <c r="E92" s="27" t="s">
        <v>112</v>
      </c>
      <c r="F92" s="45"/>
      <c r="G92" s="41" t="s">
        <v>114</v>
      </c>
      <c r="H92" s="41"/>
      <c r="K92" s="70">
        <f t="shared" si="30"/>
        <v>201</v>
      </c>
      <c r="L92" s="71"/>
      <c r="M92" s="71"/>
    </row>
    <row r="93" spans="1:13" x14ac:dyDescent="0.25">
      <c r="A93" s="8">
        <v>88</v>
      </c>
      <c r="B93" s="8" t="str">
        <f t="shared" si="31"/>
        <v>58</v>
      </c>
      <c r="C93" s="4" t="s">
        <v>28</v>
      </c>
      <c r="D93" s="85"/>
      <c r="E93" s="20" t="s">
        <v>104</v>
      </c>
      <c r="F93" s="46"/>
      <c r="G93" s="47" t="str">
        <f>CHAR(HEX2DEC(C93))</f>
        <v>M</v>
      </c>
      <c r="H93" s="47"/>
      <c r="K93" s="70">
        <f t="shared" si="30"/>
        <v>77</v>
      </c>
      <c r="L93" s="71"/>
      <c r="M93" s="71"/>
    </row>
    <row r="94" spans="1:13" x14ac:dyDescent="0.25">
      <c r="A94" s="9">
        <v>89</v>
      </c>
      <c r="B94" s="9" t="str">
        <f t="shared" si="31"/>
        <v>59</v>
      </c>
      <c r="C94" s="5" t="s">
        <v>28</v>
      </c>
      <c r="D94" s="86"/>
      <c r="E94" s="27" t="s">
        <v>104</v>
      </c>
      <c r="F94" s="45"/>
      <c r="G94" s="47" t="str">
        <f t="shared" ref="G94:G95" si="33">CHAR(HEX2DEC(C94))</f>
        <v>M</v>
      </c>
      <c r="H94" s="47"/>
      <c r="K94" s="70">
        <f t="shared" si="30"/>
        <v>77</v>
      </c>
      <c r="L94" s="71"/>
      <c r="M94" s="71"/>
    </row>
    <row r="95" spans="1:13" x14ac:dyDescent="0.25">
      <c r="A95" s="9">
        <v>90</v>
      </c>
      <c r="B95" s="9" t="str">
        <f t="shared" si="31"/>
        <v>5A</v>
      </c>
      <c r="C95" s="5" t="s">
        <v>29</v>
      </c>
      <c r="D95" s="86"/>
      <c r="E95" s="27" t="s">
        <v>104</v>
      </c>
      <c r="F95" s="45"/>
      <c r="G95" s="47" t="str">
        <f t="shared" si="33"/>
        <v>#</v>
      </c>
      <c r="H95" s="47"/>
      <c r="K95" s="70">
        <f t="shared" si="30"/>
        <v>35</v>
      </c>
      <c r="L95" s="71"/>
      <c r="M95" s="71"/>
    </row>
    <row r="96" spans="1:13" x14ac:dyDescent="0.25">
      <c r="A96" s="9">
        <v>91</v>
      </c>
      <c r="B96" s="9" t="str">
        <f t="shared" si="31"/>
        <v>5B</v>
      </c>
      <c r="C96" s="5" t="s">
        <v>2</v>
      </c>
      <c r="D96" s="86"/>
      <c r="E96" s="27" t="s">
        <v>104</v>
      </c>
      <c r="F96" s="45"/>
      <c r="G96" s="47" t="s">
        <v>174</v>
      </c>
      <c r="H96" s="47"/>
      <c r="K96" s="70">
        <f t="shared" si="30"/>
        <v>68</v>
      </c>
      <c r="L96" s="71"/>
      <c r="M96" s="71"/>
    </row>
    <row r="97" spans="1:13" x14ac:dyDescent="0.25">
      <c r="A97" s="9">
        <v>92</v>
      </c>
      <c r="B97" s="9" t="str">
        <f t="shared" si="31"/>
        <v>5C</v>
      </c>
      <c r="C97" s="5" t="s">
        <v>2</v>
      </c>
      <c r="D97" s="86"/>
      <c r="E97" s="27" t="s">
        <v>104</v>
      </c>
      <c r="F97" s="45"/>
      <c r="G97" s="47" t="s">
        <v>174</v>
      </c>
      <c r="H97" s="47"/>
      <c r="K97" s="70">
        <f t="shared" si="30"/>
        <v>68</v>
      </c>
      <c r="L97" s="71"/>
      <c r="M97" s="71"/>
    </row>
    <row r="98" spans="1:13" x14ac:dyDescent="0.25">
      <c r="A98" s="9">
        <v>93</v>
      </c>
      <c r="B98" s="9" t="str">
        <f t="shared" si="31"/>
        <v>5D</v>
      </c>
      <c r="C98" s="5" t="s">
        <v>2</v>
      </c>
      <c r="D98" s="86"/>
      <c r="E98" s="27" t="s">
        <v>104</v>
      </c>
      <c r="F98" s="45"/>
      <c r="G98" s="47" t="s">
        <v>174</v>
      </c>
      <c r="H98" s="47"/>
      <c r="K98" s="70">
        <f t="shared" si="30"/>
        <v>68</v>
      </c>
      <c r="L98" s="71"/>
      <c r="M98" s="71"/>
    </row>
    <row r="99" spans="1:13" x14ac:dyDescent="0.25">
      <c r="A99" s="9">
        <v>94</v>
      </c>
      <c r="B99" s="9" t="str">
        <f t="shared" si="31"/>
        <v>5E</v>
      </c>
      <c r="C99" s="5" t="s">
        <v>2</v>
      </c>
      <c r="D99" s="86"/>
      <c r="E99" s="27" t="s">
        <v>104</v>
      </c>
      <c r="F99" s="45"/>
      <c r="G99" s="47" t="s">
        <v>174</v>
      </c>
      <c r="H99" s="47"/>
      <c r="K99" s="70">
        <f t="shared" si="30"/>
        <v>68</v>
      </c>
      <c r="L99" s="71"/>
      <c r="M99" s="71"/>
    </row>
    <row r="100" spans="1:13" ht="15.75" thickBot="1" x14ac:dyDescent="0.3">
      <c r="A100" s="10">
        <v>95</v>
      </c>
      <c r="B100" s="10" t="str">
        <f t="shared" si="31"/>
        <v>5F</v>
      </c>
      <c r="C100" s="6" t="s">
        <v>2</v>
      </c>
      <c r="D100" s="87"/>
      <c r="E100" s="21" t="s">
        <v>104</v>
      </c>
      <c r="F100" s="54"/>
      <c r="G100" s="47" t="s">
        <v>174</v>
      </c>
      <c r="H100" s="47"/>
      <c r="K100" s="70">
        <f t="shared" si="30"/>
        <v>68</v>
      </c>
      <c r="L100" s="71"/>
      <c r="M100" s="71"/>
    </row>
    <row r="101" spans="1:13" ht="15" customHeight="1" x14ac:dyDescent="0.25">
      <c r="A101" s="8">
        <v>96</v>
      </c>
      <c r="B101" s="8" t="str">
        <f t="shared" si="31"/>
        <v>60</v>
      </c>
      <c r="C101" s="4" t="s">
        <v>2</v>
      </c>
      <c r="D101" s="85"/>
      <c r="E101" s="27" t="s">
        <v>104</v>
      </c>
      <c r="F101" s="45"/>
      <c r="G101" s="47" t="s">
        <v>174</v>
      </c>
      <c r="H101" s="47"/>
      <c r="K101" s="70">
        <f t="shared" si="30"/>
        <v>68</v>
      </c>
      <c r="L101" s="71"/>
      <c r="M101" s="71"/>
    </row>
    <row r="102" spans="1:13" x14ac:dyDescent="0.25">
      <c r="A102" s="9">
        <v>97</v>
      </c>
      <c r="B102" s="9" t="str">
        <f t="shared" si="31"/>
        <v>61</v>
      </c>
      <c r="C102" s="5" t="s">
        <v>31</v>
      </c>
      <c r="D102" s="86"/>
      <c r="E102" s="27" t="s">
        <v>116</v>
      </c>
      <c r="F102" s="45"/>
      <c r="G102" s="41" t="s">
        <v>115</v>
      </c>
      <c r="H102" s="41"/>
      <c r="K102" s="70">
        <f t="shared" si="30"/>
        <v>194</v>
      </c>
      <c r="L102" s="71"/>
      <c r="M102" s="71"/>
    </row>
    <row r="103" spans="1:13" x14ac:dyDescent="0.25">
      <c r="A103" s="9">
        <v>98</v>
      </c>
      <c r="B103" s="9" t="str">
        <f t="shared" si="31"/>
        <v>62</v>
      </c>
      <c r="C103" s="5" t="s">
        <v>24</v>
      </c>
      <c r="D103" s="86"/>
      <c r="E103" s="27" t="s">
        <v>117</v>
      </c>
      <c r="F103" s="45"/>
      <c r="G103" s="47" t="str">
        <f>CHAR(HEX2DEC(C103))</f>
        <v>0</v>
      </c>
      <c r="H103" s="47"/>
      <c r="K103" s="70">
        <f t="shared" si="30"/>
        <v>48</v>
      </c>
      <c r="L103" s="71"/>
      <c r="M103" s="71"/>
    </row>
    <row r="104" spans="1:13" ht="15" customHeight="1" x14ac:dyDescent="0.25">
      <c r="A104" s="9">
        <v>99</v>
      </c>
      <c r="B104" s="9" t="str">
        <f t="shared" si="31"/>
        <v>63</v>
      </c>
      <c r="C104" s="5" t="s">
        <v>5</v>
      </c>
      <c r="D104" s="86"/>
      <c r="E104" s="27" t="s">
        <v>117</v>
      </c>
      <c r="F104" s="45"/>
      <c r="G104" s="47" t="str">
        <f>CHAR(HEX2DEC(C104))</f>
        <v>1</v>
      </c>
      <c r="H104" s="47"/>
      <c r="K104" s="70">
        <f t="shared" si="30"/>
        <v>49</v>
      </c>
      <c r="L104" s="71"/>
      <c r="M104" s="71"/>
    </row>
    <row r="105" spans="1:13" x14ac:dyDescent="0.25">
      <c r="A105" s="9">
        <v>100</v>
      </c>
      <c r="B105" s="9" t="str">
        <f t="shared" si="31"/>
        <v>64</v>
      </c>
      <c r="C105" s="5" t="s">
        <v>148</v>
      </c>
      <c r="D105" s="86"/>
      <c r="E105" s="27" t="s">
        <v>118</v>
      </c>
      <c r="F105" s="45"/>
      <c r="G105" s="41" t="s">
        <v>155</v>
      </c>
      <c r="H105" s="41"/>
      <c r="K105" s="70">
        <f t="shared" si="30"/>
        <v>202</v>
      </c>
      <c r="L105" s="71"/>
      <c r="M105" s="71"/>
    </row>
    <row r="106" spans="1:13" x14ac:dyDescent="0.25">
      <c r="A106" s="9">
        <v>101</v>
      </c>
      <c r="B106" s="9" t="str">
        <f t="shared" si="31"/>
        <v>65</v>
      </c>
      <c r="C106" s="5" t="s">
        <v>22</v>
      </c>
      <c r="D106" s="86"/>
      <c r="E106" s="27" t="s">
        <v>119</v>
      </c>
      <c r="F106" s="45"/>
      <c r="G106" s="47" t="str">
        <f>CHAR(HEX2DEC(C106))</f>
        <v>X</v>
      </c>
      <c r="H106" s="47"/>
      <c r="K106" s="70">
        <f t="shared" si="30"/>
        <v>88</v>
      </c>
      <c r="L106" s="71"/>
      <c r="M106" s="71"/>
    </row>
    <row r="107" spans="1:13" x14ac:dyDescent="0.25">
      <c r="A107" s="9">
        <v>102</v>
      </c>
      <c r="B107" s="9" t="str">
        <f t="shared" si="31"/>
        <v>66</v>
      </c>
      <c r="C107" s="5" t="s">
        <v>2</v>
      </c>
      <c r="D107" s="86"/>
      <c r="E107" s="27" t="s">
        <v>119</v>
      </c>
      <c r="F107" s="45"/>
      <c r="G107" s="47" t="str">
        <f>CHAR(HEX2DEC(C107))</f>
        <v>D</v>
      </c>
      <c r="H107" s="47"/>
      <c r="K107" s="70">
        <f t="shared" si="30"/>
        <v>68</v>
      </c>
      <c r="L107" s="71"/>
      <c r="M107" s="71"/>
    </row>
    <row r="108" spans="1:13" ht="15.75" thickBot="1" x14ac:dyDescent="0.3">
      <c r="A108" s="10">
        <v>103</v>
      </c>
      <c r="B108" s="10" t="str">
        <f t="shared" si="31"/>
        <v>67</v>
      </c>
      <c r="C108" s="6" t="s">
        <v>2</v>
      </c>
      <c r="D108" s="87"/>
      <c r="E108" s="27" t="s">
        <v>119</v>
      </c>
      <c r="F108" s="45"/>
      <c r="G108" s="47" t="str">
        <f t="shared" ref="G108:G115" si="34">CHAR(HEX2DEC(C108))</f>
        <v>D</v>
      </c>
      <c r="H108" s="47"/>
      <c r="K108" s="70">
        <f t="shared" si="30"/>
        <v>68</v>
      </c>
      <c r="L108" s="71"/>
      <c r="M108" s="71"/>
    </row>
    <row r="109" spans="1:13" x14ac:dyDescent="0.25">
      <c r="A109" s="8">
        <v>104</v>
      </c>
      <c r="B109" s="8" t="str">
        <f t="shared" si="31"/>
        <v>68</v>
      </c>
      <c r="C109" s="4" t="s">
        <v>2</v>
      </c>
      <c r="D109" s="85"/>
      <c r="E109" s="20" t="s">
        <v>119</v>
      </c>
      <c r="F109" s="46"/>
      <c r="G109" s="47" t="str">
        <f t="shared" si="34"/>
        <v>D</v>
      </c>
      <c r="H109" s="47"/>
      <c r="K109" s="70">
        <f t="shared" si="30"/>
        <v>68</v>
      </c>
      <c r="L109" s="71"/>
      <c r="M109" s="71"/>
    </row>
    <row r="110" spans="1:13" x14ac:dyDescent="0.25">
      <c r="A110" s="9">
        <v>105</v>
      </c>
      <c r="B110" s="9" t="str">
        <f t="shared" si="31"/>
        <v>69</v>
      </c>
      <c r="C110" s="5" t="s">
        <v>2</v>
      </c>
      <c r="D110" s="86"/>
      <c r="E110" s="27" t="s">
        <v>119</v>
      </c>
      <c r="F110" s="45"/>
      <c r="G110" s="47" t="str">
        <f t="shared" si="34"/>
        <v>D</v>
      </c>
      <c r="H110" s="47"/>
      <c r="K110" s="70">
        <f t="shared" si="30"/>
        <v>68</v>
      </c>
      <c r="L110" s="71"/>
      <c r="M110" s="71"/>
    </row>
    <row r="111" spans="1:13" x14ac:dyDescent="0.25">
      <c r="A111" s="9">
        <v>106</v>
      </c>
      <c r="B111" s="9" t="str">
        <f t="shared" si="31"/>
        <v>6A</v>
      </c>
      <c r="C111" s="5" t="s">
        <v>2</v>
      </c>
      <c r="D111" s="86"/>
      <c r="E111" s="27" t="s">
        <v>119</v>
      </c>
      <c r="F111" s="45"/>
      <c r="G111" s="47" t="str">
        <f t="shared" si="34"/>
        <v>D</v>
      </c>
      <c r="H111" s="47"/>
      <c r="K111" s="70">
        <f t="shared" si="30"/>
        <v>68</v>
      </c>
      <c r="L111" s="71"/>
      <c r="M111" s="71"/>
    </row>
    <row r="112" spans="1:13" x14ac:dyDescent="0.25">
      <c r="A112" s="9">
        <v>107</v>
      </c>
      <c r="B112" s="9" t="str">
        <f t="shared" si="31"/>
        <v>6B</v>
      </c>
      <c r="C112" s="5" t="s">
        <v>33</v>
      </c>
      <c r="D112" s="86"/>
      <c r="E112" s="27" t="s">
        <v>119</v>
      </c>
      <c r="F112" s="45"/>
      <c r="G112" s="47" t="str">
        <f>CHAR(HEX2DEC(C112))</f>
        <v>-</v>
      </c>
      <c r="H112" s="47"/>
      <c r="K112" s="70">
        <f t="shared" si="30"/>
        <v>45</v>
      </c>
      <c r="L112" s="71"/>
      <c r="M112" s="71"/>
    </row>
    <row r="113" spans="1:13" x14ac:dyDescent="0.25">
      <c r="A113" s="9">
        <v>108</v>
      </c>
      <c r="B113" s="9" t="str">
        <f t="shared" si="31"/>
        <v>6C</v>
      </c>
      <c r="C113" s="5" t="s">
        <v>24</v>
      </c>
      <c r="D113" s="86"/>
      <c r="E113" s="27" t="s">
        <v>119</v>
      </c>
      <c r="F113" s="45"/>
      <c r="G113" s="47" t="str">
        <f t="shared" si="34"/>
        <v>0</v>
      </c>
      <c r="H113" s="47"/>
      <c r="K113" s="70">
        <f t="shared" si="30"/>
        <v>48</v>
      </c>
      <c r="L113" s="71"/>
      <c r="M113" s="71"/>
    </row>
    <row r="114" spans="1:13" x14ac:dyDescent="0.25">
      <c r="A114" s="9">
        <v>109</v>
      </c>
      <c r="B114" s="9" t="str">
        <f t="shared" si="31"/>
        <v>6D</v>
      </c>
      <c r="C114" s="5" t="s">
        <v>24</v>
      </c>
      <c r="D114" s="86"/>
      <c r="E114" s="27" t="s">
        <v>119</v>
      </c>
      <c r="F114" s="45"/>
      <c r="G114" s="47" t="str">
        <f t="shared" si="34"/>
        <v>0</v>
      </c>
      <c r="H114" s="47"/>
      <c r="K114" s="70">
        <f t="shared" si="30"/>
        <v>48</v>
      </c>
      <c r="L114" s="71"/>
      <c r="M114" s="71"/>
    </row>
    <row r="115" spans="1:13" x14ac:dyDescent="0.25">
      <c r="A115" s="9">
        <v>110</v>
      </c>
      <c r="B115" s="9" t="str">
        <f t="shared" si="31"/>
        <v>6E</v>
      </c>
      <c r="C115" s="5" t="s">
        <v>24</v>
      </c>
      <c r="D115" s="86"/>
      <c r="E115" s="27" t="s">
        <v>119</v>
      </c>
      <c r="F115" s="45"/>
      <c r="G115" s="47" t="str">
        <f t="shared" si="34"/>
        <v>0</v>
      </c>
      <c r="H115" s="47"/>
      <c r="K115" s="70">
        <f t="shared" si="30"/>
        <v>48</v>
      </c>
      <c r="L115" s="71"/>
      <c r="M115" s="71"/>
    </row>
    <row r="116" spans="1:13" ht="15.75" thickBot="1" x14ac:dyDescent="0.3">
      <c r="A116" s="10">
        <v>111</v>
      </c>
      <c r="B116" s="10" t="str">
        <f t="shared" si="31"/>
        <v>6F</v>
      </c>
      <c r="C116" s="6" t="s">
        <v>32</v>
      </c>
      <c r="D116" s="87"/>
      <c r="E116" s="21" t="s">
        <v>118</v>
      </c>
      <c r="F116" s="54"/>
      <c r="G116" s="41" t="s">
        <v>100</v>
      </c>
      <c r="H116" s="41"/>
      <c r="K116" s="70">
        <f t="shared" si="30"/>
        <v>207</v>
      </c>
      <c r="L116" s="71"/>
      <c r="M116" s="71"/>
    </row>
    <row r="117" spans="1:13" x14ac:dyDescent="0.25">
      <c r="A117" s="8">
        <v>112</v>
      </c>
      <c r="B117" s="8" t="str">
        <f t="shared" si="31"/>
        <v>70</v>
      </c>
      <c r="C117" s="4" t="s">
        <v>22</v>
      </c>
      <c r="D117" s="85"/>
      <c r="E117" s="27" t="s">
        <v>119</v>
      </c>
      <c r="F117" s="45"/>
      <c r="G117" s="47" t="str">
        <f>CHAR(HEX2DEC(C117))</f>
        <v>X</v>
      </c>
      <c r="H117" s="47"/>
      <c r="K117" s="70">
        <f t="shared" si="30"/>
        <v>88</v>
      </c>
      <c r="L117" s="71"/>
      <c r="M117" s="71"/>
    </row>
    <row r="118" spans="1:13" x14ac:dyDescent="0.25">
      <c r="A118" s="9">
        <v>113</v>
      </c>
      <c r="B118" s="9" t="str">
        <f t="shared" si="31"/>
        <v>71</v>
      </c>
      <c r="C118" s="5" t="s">
        <v>23</v>
      </c>
      <c r="D118" s="86"/>
      <c r="E118" s="27" t="s">
        <v>119</v>
      </c>
      <c r="F118" s="45"/>
      <c r="G118" s="47" t="str">
        <f t="shared" ref="G118:G131" si="35">CHAR(HEX2DEC(C118))</f>
        <v>7</v>
      </c>
      <c r="H118" s="47"/>
      <c r="K118" s="70">
        <f t="shared" si="30"/>
        <v>55</v>
      </c>
      <c r="L118" s="71"/>
      <c r="M118" s="71"/>
    </row>
    <row r="119" spans="1:13" x14ac:dyDescent="0.25">
      <c r="A119" s="9">
        <v>114</v>
      </c>
      <c r="B119" s="9" t="str">
        <f t="shared" si="31"/>
        <v>72</v>
      </c>
      <c r="C119" s="5" t="s">
        <v>5</v>
      </c>
      <c r="D119" s="86"/>
      <c r="E119" s="27" t="s">
        <v>119</v>
      </c>
      <c r="F119" s="45"/>
      <c r="G119" s="47" t="str">
        <f t="shared" si="35"/>
        <v>1</v>
      </c>
      <c r="H119" s="47"/>
      <c r="K119" s="70">
        <f t="shared" si="30"/>
        <v>49</v>
      </c>
      <c r="L119" s="71"/>
      <c r="M119" s="71"/>
    </row>
    <row r="120" spans="1:13" x14ac:dyDescent="0.25">
      <c r="A120" s="9">
        <v>115</v>
      </c>
      <c r="B120" s="9" t="str">
        <f t="shared" si="31"/>
        <v>73</v>
      </c>
      <c r="C120" s="5" t="s">
        <v>24</v>
      </c>
      <c r="D120" s="86"/>
      <c r="E120" s="27" t="s">
        <v>119</v>
      </c>
      <c r="F120" s="45"/>
      <c r="G120" s="47" t="str">
        <f t="shared" si="35"/>
        <v>0</v>
      </c>
      <c r="H120" s="47"/>
      <c r="K120" s="70">
        <f t="shared" si="30"/>
        <v>48</v>
      </c>
      <c r="L120" s="71"/>
      <c r="M120" s="71"/>
    </row>
    <row r="121" spans="1:13" x14ac:dyDescent="0.25">
      <c r="A121" s="9">
        <v>116</v>
      </c>
      <c r="B121" s="9" t="str">
        <f t="shared" si="31"/>
        <v>74</v>
      </c>
      <c r="C121" s="5" t="s">
        <v>2</v>
      </c>
      <c r="D121" s="86"/>
      <c r="E121" s="27" t="s">
        <v>119</v>
      </c>
      <c r="F121" s="45"/>
      <c r="G121" s="47" t="str">
        <f t="shared" si="35"/>
        <v>D</v>
      </c>
      <c r="H121" s="47"/>
      <c r="K121" s="70">
        <f t="shared" si="30"/>
        <v>68</v>
      </c>
      <c r="L121" s="71"/>
      <c r="M121" s="71"/>
    </row>
    <row r="122" spans="1:13" x14ac:dyDescent="0.25">
      <c r="A122" s="9">
        <v>117</v>
      </c>
      <c r="B122" s="9" t="str">
        <f t="shared" si="31"/>
        <v>75</v>
      </c>
      <c r="C122" s="5" t="s">
        <v>6</v>
      </c>
      <c r="D122" s="86"/>
      <c r="E122" s="27" t="s">
        <v>119</v>
      </c>
      <c r="F122" s="45"/>
      <c r="G122" s="47" t="str">
        <f t="shared" si="35"/>
        <v>A</v>
      </c>
      <c r="H122" s="47"/>
      <c r="K122" s="70">
        <f t="shared" si="30"/>
        <v>65</v>
      </c>
      <c r="L122" s="71"/>
      <c r="M122" s="71"/>
    </row>
    <row r="123" spans="1:13" x14ac:dyDescent="0.25">
      <c r="A123" s="9">
        <v>118</v>
      </c>
      <c r="B123" s="9" t="str">
        <f t="shared" si="31"/>
        <v>76</v>
      </c>
      <c r="C123" s="5" t="s">
        <v>25</v>
      </c>
      <c r="D123" s="86"/>
      <c r="E123" s="27" t="s">
        <v>119</v>
      </c>
      <c r="F123" s="45"/>
      <c r="G123" s="47" t="str">
        <f t="shared" si="35"/>
        <v>4</v>
      </c>
      <c r="H123" s="47"/>
      <c r="K123" s="70">
        <f t="shared" si="30"/>
        <v>52</v>
      </c>
      <c r="L123" s="71"/>
      <c r="M123" s="71"/>
    </row>
    <row r="124" spans="1:13" ht="15.75" thickBot="1" x14ac:dyDescent="0.3">
      <c r="A124" s="10">
        <v>119</v>
      </c>
      <c r="B124" s="10" t="str">
        <f t="shared" si="31"/>
        <v>77</v>
      </c>
      <c r="C124" s="6" t="s">
        <v>35</v>
      </c>
      <c r="D124" s="87"/>
      <c r="E124" s="27" t="s">
        <v>119</v>
      </c>
      <c r="F124" s="45"/>
      <c r="G124" s="47" t="str">
        <f t="shared" si="35"/>
        <v>O</v>
      </c>
      <c r="H124" s="47"/>
      <c r="K124" s="70">
        <f t="shared" si="30"/>
        <v>79</v>
      </c>
      <c r="L124" s="71"/>
      <c r="M124" s="71"/>
    </row>
    <row r="125" spans="1:13" x14ac:dyDescent="0.25">
      <c r="A125" s="8">
        <v>120</v>
      </c>
      <c r="B125" s="8" t="str">
        <f t="shared" si="31"/>
        <v>78</v>
      </c>
      <c r="C125" s="4" t="s">
        <v>26</v>
      </c>
      <c r="D125" s="85"/>
      <c r="E125" s="20" t="s">
        <v>119</v>
      </c>
      <c r="F125" s="46"/>
      <c r="G125" s="47" t="str">
        <f t="shared" si="35"/>
        <v>C</v>
      </c>
      <c r="H125" s="47"/>
      <c r="K125" s="70">
        <f t="shared" si="30"/>
        <v>67</v>
      </c>
      <c r="L125" s="71"/>
      <c r="M125" s="71"/>
    </row>
    <row r="126" spans="1:13" x14ac:dyDescent="0.25">
      <c r="A126" s="9">
        <v>121</v>
      </c>
      <c r="B126" s="9" t="str">
        <f t="shared" si="31"/>
        <v>79</v>
      </c>
      <c r="C126" s="5" t="s">
        <v>36</v>
      </c>
      <c r="D126" s="86"/>
      <c r="E126" s="27" t="s">
        <v>119</v>
      </c>
      <c r="F126" s="45"/>
      <c r="G126" s="47" t="str">
        <f t="shared" si="35"/>
        <v>P</v>
      </c>
      <c r="H126" s="47"/>
      <c r="K126" s="70">
        <f t="shared" si="30"/>
        <v>80</v>
      </c>
      <c r="L126" s="71"/>
      <c r="M126" s="71"/>
    </row>
    <row r="127" spans="1:13" x14ac:dyDescent="0.25">
      <c r="A127" s="9">
        <v>122</v>
      </c>
      <c r="B127" s="9" t="str">
        <f t="shared" si="31"/>
        <v>7A</v>
      </c>
      <c r="C127" s="5" t="s">
        <v>37</v>
      </c>
      <c r="D127" s="86"/>
      <c r="E127" s="27" t="s">
        <v>119</v>
      </c>
      <c r="F127" s="45"/>
      <c r="G127" s="47" t="str">
        <f t="shared" si="35"/>
        <v>V</v>
      </c>
      <c r="H127" s="47"/>
      <c r="K127" s="70">
        <f t="shared" si="30"/>
        <v>86</v>
      </c>
      <c r="L127" s="71"/>
      <c r="M127" s="71"/>
    </row>
    <row r="128" spans="1:13" x14ac:dyDescent="0.25">
      <c r="A128" s="9">
        <v>123</v>
      </c>
      <c r="B128" s="9" t="str">
        <f t="shared" si="31"/>
        <v>7B</v>
      </c>
      <c r="C128" s="5" t="s">
        <v>1</v>
      </c>
      <c r="D128" s="86"/>
      <c r="E128" s="27" t="s">
        <v>119</v>
      </c>
      <c r="F128" s="45"/>
      <c r="G128" s="47" t="str">
        <f t="shared" si="35"/>
        <v>3</v>
      </c>
      <c r="H128" s="47"/>
      <c r="K128" s="70">
        <f t="shared" si="30"/>
        <v>51</v>
      </c>
      <c r="L128" s="71"/>
      <c r="M128" s="71"/>
    </row>
    <row r="129" spans="1:13" x14ac:dyDescent="0.25">
      <c r="A129" s="9">
        <v>124</v>
      </c>
      <c r="B129" s="9" t="str">
        <f t="shared" si="31"/>
        <v>7C</v>
      </c>
      <c r="C129" s="5" t="s">
        <v>102</v>
      </c>
      <c r="D129" s="86"/>
      <c r="E129" s="27" t="s">
        <v>119</v>
      </c>
      <c r="F129" s="45"/>
      <c r="G129" s="47" t="str">
        <f t="shared" si="35"/>
        <v>G</v>
      </c>
      <c r="H129" s="47"/>
      <c r="K129" s="70">
        <f t="shared" si="30"/>
        <v>71</v>
      </c>
      <c r="L129" s="71"/>
      <c r="M129" s="71"/>
    </row>
    <row r="130" spans="1:13" x14ac:dyDescent="0.25">
      <c r="A130" s="9">
        <v>125</v>
      </c>
      <c r="B130" s="9" t="str">
        <f t="shared" si="31"/>
        <v>7D</v>
      </c>
      <c r="C130" s="5" t="s">
        <v>5</v>
      </c>
      <c r="D130" s="86"/>
      <c r="E130" s="27" t="s">
        <v>119</v>
      </c>
      <c r="F130" s="45"/>
      <c r="G130" s="47" t="str">
        <f t="shared" si="35"/>
        <v>1</v>
      </c>
      <c r="H130" s="47"/>
      <c r="K130" s="70">
        <f t="shared" si="30"/>
        <v>49</v>
      </c>
      <c r="L130" s="71"/>
      <c r="M130" s="71"/>
    </row>
    <row r="131" spans="1:13" x14ac:dyDescent="0.25">
      <c r="A131" s="9">
        <v>126</v>
      </c>
      <c r="B131" s="9" t="str">
        <f t="shared" si="31"/>
        <v>7E</v>
      </c>
      <c r="C131" s="5" t="s">
        <v>36</v>
      </c>
      <c r="D131" s="86"/>
      <c r="E131" s="27" t="s">
        <v>119</v>
      </c>
      <c r="F131" s="45"/>
      <c r="G131" s="47" t="str">
        <f t="shared" si="35"/>
        <v>P</v>
      </c>
      <c r="H131" s="47"/>
      <c r="K131" s="70">
        <f t="shared" si="30"/>
        <v>80</v>
      </c>
      <c r="L131" s="71"/>
      <c r="M131" s="71"/>
    </row>
    <row r="132" spans="1:13" ht="15.75" thickBot="1" x14ac:dyDescent="0.3">
      <c r="A132" s="10">
        <v>127</v>
      </c>
      <c r="B132" s="10" t="str">
        <f t="shared" si="31"/>
        <v>7F</v>
      </c>
      <c r="C132" s="6" t="s">
        <v>30</v>
      </c>
      <c r="D132" s="87"/>
      <c r="E132" s="21" t="s">
        <v>72</v>
      </c>
      <c r="F132" s="54"/>
      <c r="G132" s="48" t="s">
        <v>72</v>
      </c>
      <c r="H132" s="48"/>
      <c r="K132" s="70">
        <f t="shared" si="30"/>
        <v>193</v>
      </c>
      <c r="L132" s="71"/>
      <c r="M132" s="71"/>
    </row>
    <row r="133" spans="1:13" x14ac:dyDescent="0.25">
      <c r="A133" s="8">
        <v>128</v>
      </c>
      <c r="B133" s="8" t="str">
        <f t="shared" si="31"/>
        <v>80</v>
      </c>
      <c r="C133" s="4" t="s">
        <v>0</v>
      </c>
      <c r="D133" s="83"/>
      <c r="E133" s="27" t="s">
        <v>130</v>
      </c>
      <c r="F133" s="45"/>
      <c r="G133" s="47" t="s">
        <v>99</v>
      </c>
      <c r="H133" s="47"/>
      <c r="K133" s="70">
        <f t="shared" ref="K133:K196" si="36">HEX2DEC(C133)</f>
        <v>0</v>
      </c>
      <c r="L133" s="71"/>
      <c r="M133" s="71"/>
    </row>
    <row r="134" spans="1:13" x14ac:dyDescent="0.25">
      <c r="A134" s="9">
        <v>129</v>
      </c>
      <c r="B134" s="9" t="str">
        <f t="shared" ref="B134:B197" si="37">DEC2HEX(A134)</f>
        <v>81</v>
      </c>
      <c r="C134" s="5" t="s">
        <v>0</v>
      </c>
      <c r="D134" s="83"/>
      <c r="E134" s="27" t="s">
        <v>130</v>
      </c>
      <c r="F134" s="45"/>
      <c r="G134" s="47" t="s">
        <v>99</v>
      </c>
      <c r="H134" s="47"/>
      <c r="K134" s="70">
        <f t="shared" si="36"/>
        <v>0</v>
      </c>
      <c r="L134" s="71"/>
      <c r="M134" s="71"/>
    </row>
    <row r="135" spans="1:13" x14ac:dyDescent="0.25">
      <c r="A135" s="9">
        <v>130</v>
      </c>
      <c r="B135" s="9" t="str">
        <f t="shared" si="37"/>
        <v>82</v>
      </c>
      <c r="C135" s="5" t="s">
        <v>0</v>
      </c>
      <c r="D135" s="83"/>
      <c r="E135" s="27" t="s">
        <v>130</v>
      </c>
      <c r="F135" s="45"/>
      <c r="G135" s="47" t="s">
        <v>99</v>
      </c>
      <c r="H135" s="47"/>
      <c r="K135" s="70">
        <f t="shared" si="36"/>
        <v>0</v>
      </c>
      <c r="L135" s="71"/>
      <c r="M135" s="71"/>
    </row>
    <row r="136" spans="1:13" x14ac:dyDescent="0.25">
      <c r="A136" s="9">
        <v>131</v>
      </c>
      <c r="B136" s="9" t="str">
        <f t="shared" si="37"/>
        <v>83</v>
      </c>
      <c r="C136" s="5" t="s">
        <v>0</v>
      </c>
      <c r="D136" s="83"/>
      <c r="E136" s="27" t="s">
        <v>130</v>
      </c>
      <c r="F136" s="45"/>
      <c r="G136" s="47" t="s">
        <v>99</v>
      </c>
      <c r="H136" s="47"/>
      <c r="K136" s="70">
        <f t="shared" si="36"/>
        <v>0</v>
      </c>
      <c r="L136" s="71"/>
      <c r="M136" s="71"/>
    </row>
    <row r="137" spans="1:13" x14ac:dyDescent="0.25">
      <c r="A137" s="9">
        <v>132</v>
      </c>
      <c r="B137" s="9" t="str">
        <f t="shared" si="37"/>
        <v>84</v>
      </c>
      <c r="C137" s="5" t="s">
        <v>0</v>
      </c>
      <c r="D137" s="83"/>
      <c r="E137" s="27" t="s">
        <v>130</v>
      </c>
      <c r="F137" s="45"/>
      <c r="G137" s="47" t="s">
        <v>99</v>
      </c>
      <c r="H137" s="47"/>
      <c r="K137" s="70">
        <f t="shared" si="36"/>
        <v>0</v>
      </c>
      <c r="L137" s="71"/>
      <c r="M137" s="71"/>
    </row>
    <row r="138" spans="1:13" x14ac:dyDescent="0.25">
      <c r="A138" s="9">
        <v>133</v>
      </c>
      <c r="B138" s="9" t="str">
        <f t="shared" si="37"/>
        <v>85</v>
      </c>
      <c r="C138" s="5" t="s">
        <v>0</v>
      </c>
      <c r="D138" s="83"/>
      <c r="E138" s="27" t="s">
        <v>130</v>
      </c>
      <c r="F138" s="45"/>
      <c r="G138" s="47" t="s">
        <v>99</v>
      </c>
      <c r="H138" s="47"/>
      <c r="K138" s="70">
        <f t="shared" si="36"/>
        <v>0</v>
      </c>
      <c r="L138" s="71"/>
      <c r="M138" s="71"/>
    </row>
    <row r="139" spans="1:13" x14ac:dyDescent="0.25">
      <c r="A139" s="9">
        <v>134</v>
      </c>
      <c r="B139" s="9" t="str">
        <f t="shared" si="37"/>
        <v>86</v>
      </c>
      <c r="C139" s="5" t="s">
        <v>0</v>
      </c>
      <c r="D139" s="83"/>
      <c r="E139" s="27" t="s">
        <v>130</v>
      </c>
      <c r="F139" s="45"/>
      <c r="G139" s="47" t="s">
        <v>99</v>
      </c>
      <c r="H139" s="47"/>
      <c r="K139" s="70">
        <f t="shared" si="36"/>
        <v>0</v>
      </c>
      <c r="L139" s="71"/>
      <c r="M139" s="71"/>
    </row>
    <row r="140" spans="1:13" ht="15.75" thickBot="1" x14ac:dyDescent="0.3">
      <c r="A140" s="10">
        <v>135</v>
      </c>
      <c r="B140" s="10" t="str">
        <f t="shared" si="37"/>
        <v>87</v>
      </c>
      <c r="C140" s="6" t="s">
        <v>151</v>
      </c>
      <c r="D140" s="84"/>
      <c r="E140" s="21" t="s">
        <v>137</v>
      </c>
      <c r="F140" s="54"/>
      <c r="G140" s="39" t="str">
        <f>CONCATENATE("0x",M140)</f>
        <v>0x00</v>
      </c>
      <c r="H140" s="39" t="s">
        <v>160</v>
      </c>
      <c r="K140" s="70">
        <f t="shared" si="36"/>
        <v>112</v>
      </c>
      <c r="L140" s="71" t="s">
        <v>134</v>
      </c>
      <c r="M140" s="71" t="str">
        <f>RIGHT(DEC2HEX(SUM(K13:K140)),2)</f>
        <v>00</v>
      </c>
    </row>
    <row r="141" spans="1:13" x14ac:dyDescent="0.25">
      <c r="A141" s="8">
        <v>136</v>
      </c>
      <c r="B141" s="8" t="str">
        <f t="shared" si="37"/>
        <v>88</v>
      </c>
      <c r="C141" s="7" t="s">
        <v>4</v>
      </c>
      <c r="D141" s="88" t="s">
        <v>47</v>
      </c>
      <c r="E141" s="12" t="s">
        <v>63</v>
      </c>
      <c r="F141" s="35"/>
      <c r="G141" s="40" t="str">
        <f>CONCATENATE("0x",C141)</f>
        <v>0x01</v>
      </c>
      <c r="H141" s="40" t="s">
        <v>159</v>
      </c>
      <c r="K141" s="70">
        <f t="shared" si="36"/>
        <v>1</v>
      </c>
      <c r="L141" s="71"/>
      <c r="M141" s="71"/>
    </row>
    <row r="142" spans="1:13" x14ac:dyDescent="0.25">
      <c r="A142" s="9">
        <v>137</v>
      </c>
      <c r="B142" s="9" t="str">
        <f t="shared" si="37"/>
        <v>89</v>
      </c>
      <c r="C142" s="7" t="s">
        <v>9</v>
      </c>
      <c r="D142" s="89"/>
      <c r="E142" s="12" t="s">
        <v>64</v>
      </c>
      <c r="F142" s="35"/>
      <c r="G142" s="44" t="str">
        <f>CONCATENATE("Length ",HEX2DEC(C142)," bytes")</f>
        <v>Length 13 bytes</v>
      </c>
      <c r="H142" s="40" t="s">
        <v>208</v>
      </c>
      <c r="K142" s="70">
        <f t="shared" si="36"/>
        <v>13</v>
      </c>
      <c r="L142" s="71"/>
      <c r="M142" s="71"/>
    </row>
    <row r="143" spans="1:13" x14ac:dyDescent="0.25">
      <c r="A143" s="9">
        <v>138</v>
      </c>
      <c r="B143" s="9" t="str">
        <f t="shared" si="37"/>
        <v>8A</v>
      </c>
      <c r="C143" s="7" t="s">
        <v>8</v>
      </c>
      <c r="D143" s="89"/>
      <c r="E143" s="12" t="s">
        <v>59</v>
      </c>
      <c r="F143" s="35"/>
      <c r="G143" s="44" t="str">
        <f>CONCATENATE("0x",C143)</f>
        <v>0x19</v>
      </c>
      <c r="H143" s="40" t="s">
        <v>166</v>
      </c>
      <c r="K143" s="70">
        <f t="shared" si="36"/>
        <v>25</v>
      </c>
      <c r="L143" s="71"/>
      <c r="M143" s="71"/>
    </row>
    <row r="144" spans="1:13" x14ac:dyDescent="0.25">
      <c r="A144" s="9">
        <v>139</v>
      </c>
      <c r="B144" s="9" t="str">
        <f t="shared" si="37"/>
        <v>8B</v>
      </c>
      <c r="C144" s="7" t="s">
        <v>147</v>
      </c>
      <c r="D144" s="89"/>
      <c r="E144" s="12" t="s">
        <v>65</v>
      </c>
      <c r="F144" s="35"/>
      <c r="G144" s="41" t="s">
        <v>154</v>
      </c>
      <c r="H144" s="41"/>
      <c r="K144" s="70">
        <f t="shared" si="36"/>
        <v>209</v>
      </c>
      <c r="L144" s="71"/>
      <c r="M144" s="71"/>
    </row>
    <row r="145" spans="1:13" ht="15" customHeight="1" x14ac:dyDescent="0.25">
      <c r="A145" s="9">
        <v>140</v>
      </c>
      <c r="B145" s="9" t="str">
        <f t="shared" si="37"/>
        <v>8C</v>
      </c>
      <c r="C145" s="7" t="s">
        <v>7</v>
      </c>
      <c r="D145" s="89"/>
      <c r="E145" s="12" t="s">
        <v>66</v>
      </c>
      <c r="F145" s="35"/>
      <c r="G145" s="40" t="str">
        <f>CHAR(HEX2DEC(C145))</f>
        <v>I</v>
      </c>
      <c r="H145" s="40"/>
      <c r="K145" s="70">
        <f t="shared" si="36"/>
        <v>73</v>
      </c>
      <c r="L145" s="71"/>
      <c r="M145" s="71"/>
    </row>
    <row r="146" spans="1:13" x14ac:dyDescent="0.25">
      <c r="A146" s="9">
        <v>141</v>
      </c>
      <c r="B146" s="9" t="str">
        <f t="shared" si="37"/>
        <v>8D</v>
      </c>
      <c r="C146" s="7" t="s">
        <v>12</v>
      </c>
      <c r="D146" s="89"/>
      <c r="E146" s="12" t="s">
        <v>66</v>
      </c>
      <c r="F146" s="35"/>
      <c r="G146" s="40" t="str">
        <f t="shared" ref="G146:G161" si="38">CHAR(HEX2DEC(C146))</f>
        <v>n</v>
      </c>
      <c r="H146" s="40"/>
      <c r="K146" s="70">
        <f t="shared" si="36"/>
        <v>110</v>
      </c>
      <c r="L146" s="71"/>
      <c r="M146" s="71"/>
    </row>
    <row r="147" spans="1:13" x14ac:dyDescent="0.25">
      <c r="A147" s="9">
        <v>142</v>
      </c>
      <c r="B147" s="9" t="str">
        <f t="shared" si="37"/>
        <v>8E</v>
      </c>
      <c r="C147" s="7" t="s">
        <v>13</v>
      </c>
      <c r="D147" s="89"/>
      <c r="E147" s="12" t="s">
        <v>66</v>
      </c>
      <c r="F147" s="35"/>
      <c r="G147" s="40" t="str">
        <f t="shared" si="38"/>
        <v>t</v>
      </c>
      <c r="H147" s="40"/>
      <c r="K147" s="70">
        <f t="shared" si="36"/>
        <v>116</v>
      </c>
      <c r="L147" s="71"/>
      <c r="M147" s="71"/>
    </row>
    <row r="148" spans="1:13" ht="15.75" thickBot="1" x14ac:dyDescent="0.3">
      <c r="A148" s="10">
        <v>143</v>
      </c>
      <c r="B148" s="10" t="str">
        <f t="shared" si="37"/>
        <v>8F</v>
      </c>
      <c r="C148" s="7" t="s">
        <v>14</v>
      </c>
      <c r="D148" s="90"/>
      <c r="E148" s="13" t="s">
        <v>66</v>
      </c>
      <c r="F148" s="35"/>
      <c r="G148" s="40" t="str">
        <f t="shared" si="38"/>
        <v>e</v>
      </c>
      <c r="H148" s="40"/>
      <c r="K148" s="70">
        <f t="shared" si="36"/>
        <v>101</v>
      </c>
      <c r="L148" s="71"/>
      <c r="M148" s="71"/>
    </row>
    <row r="149" spans="1:13" x14ac:dyDescent="0.25">
      <c r="A149" s="8">
        <v>144</v>
      </c>
      <c r="B149" s="8" t="str">
        <f t="shared" si="37"/>
        <v>90</v>
      </c>
      <c r="C149" s="4" t="s">
        <v>15</v>
      </c>
      <c r="D149" s="88"/>
      <c r="E149" s="14" t="s">
        <v>66</v>
      </c>
      <c r="F149" s="34"/>
      <c r="G149" s="40" t="str">
        <f t="shared" si="38"/>
        <v>l</v>
      </c>
      <c r="H149" s="40"/>
      <c r="K149" s="70">
        <f t="shared" si="36"/>
        <v>108</v>
      </c>
      <c r="L149" s="71"/>
      <c r="M149" s="71"/>
    </row>
    <row r="150" spans="1:13" x14ac:dyDescent="0.25">
      <c r="A150" s="9">
        <v>145</v>
      </c>
      <c r="B150" s="9" t="str">
        <f t="shared" si="37"/>
        <v>91</v>
      </c>
      <c r="C150" s="5" t="s">
        <v>19</v>
      </c>
      <c r="D150" s="89"/>
      <c r="E150" s="12" t="s">
        <v>66</v>
      </c>
      <c r="F150" s="35"/>
      <c r="G150" s="40" t="str">
        <f t="shared" si="38"/>
        <v xml:space="preserve"> </v>
      </c>
      <c r="H150" s="40"/>
      <c r="K150" s="70">
        <f t="shared" si="36"/>
        <v>32</v>
      </c>
      <c r="L150" s="71"/>
      <c r="M150" s="71"/>
    </row>
    <row r="151" spans="1:13" x14ac:dyDescent="0.25">
      <c r="A151" s="9">
        <v>146</v>
      </c>
      <c r="B151" s="9" t="str">
        <f t="shared" si="37"/>
        <v>92</v>
      </c>
      <c r="C151" s="5" t="s">
        <v>26</v>
      </c>
      <c r="D151" s="89"/>
      <c r="E151" s="12" t="s">
        <v>66</v>
      </c>
      <c r="F151" s="35"/>
      <c r="G151" s="40" t="str">
        <f t="shared" si="38"/>
        <v>C</v>
      </c>
      <c r="H151" s="40"/>
      <c r="K151" s="70">
        <f t="shared" si="36"/>
        <v>67</v>
      </c>
      <c r="L151" s="71"/>
      <c r="M151" s="71"/>
    </row>
    <row r="152" spans="1:13" x14ac:dyDescent="0.25">
      <c r="A152" s="9">
        <v>147</v>
      </c>
      <c r="B152" s="9" t="str">
        <f t="shared" si="37"/>
        <v>93</v>
      </c>
      <c r="C152" s="5" t="s">
        <v>34</v>
      </c>
      <c r="D152" s="89"/>
      <c r="E152" s="12" t="s">
        <v>66</v>
      </c>
      <c r="F152" s="35"/>
      <c r="G152" s="40" t="str">
        <f>CHAR(HEX2DEC(C152))</f>
        <v>o</v>
      </c>
      <c r="H152" s="40"/>
      <c r="K152" s="70">
        <f t="shared" si="36"/>
        <v>111</v>
      </c>
      <c r="L152" s="71"/>
      <c r="M152" s="71"/>
    </row>
    <row r="153" spans="1:13" x14ac:dyDescent="0.25">
      <c r="A153" s="9">
        <v>148</v>
      </c>
      <c r="B153" s="9" t="str">
        <f t="shared" si="37"/>
        <v>94</v>
      </c>
      <c r="C153" s="5" t="s">
        <v>21</v>
      </c>
      <c r="D153" s="89"/>
      <c r="E153" s="12" t="s">
        <v>66</v>
      </c>
      <c r="F153" s="35"/>
      <c r="G153" s="40" t="str">
        <f t="shared" si="38"/>
        <v>r</v>
      </c>
      <c r="H153" s="40"/>
      <c r="K153" s="70">
        <f t="shared" si="36"/>
        <v>114</v>
      </c>
      <c r="L153" s="71"/>
      <c r="M153" s="71"/>
    </row>
    <row r="154" spans="1:13" x14ac:dyDescent="0.25">
      <c r="A154" s="9">
        <v>149</v>
      </c>
      <c r="B154" s="9" t="str">
        <f t="shared" si="37"/>
        <v>95</v>
      </c>
      <c r="C154" s="5" t="s">
        <v>151</v>
      </c>
      <c r="D154" s="89"/>
      <c r="E154" s="12" t="s">
        <v>66</v>
      </c>
      <c r="F154" s="35"/>
      <c r="G154" s="40" t="str">
        <f t="shared" si="38"/>
        <v>p</v>
      </c>
      <c r="H154" s="40"/>
      <c r="K154" s="70">
        <f t="shared" si="36"/>
        <v>112</v>
      </c>
      <c r="L154" s="71"/>
      <c r="M154" s="71"/>
    </row>
    <row r="155" spans="1:13" x14ac:dyDescent="0.25">
      <c r="A155" s="9">
        <v>150</v>
      </c>
      <c r="B155" s="9" t="str">
        <f t="shared" si="37"/>
        <v>96</v>
      </c>
      <c r="C155" s="5" t="s">
        <v>34</v>
      </c>
      <c r="D155" s="89"/>
      <c r="E155" s="12" t="s">
        <v>66</v>
      </c>
      <c r="F155" s="35"/>
      <c r="G155" s="40" t="str">
        <f t="shared" si="38"/>
        <v>o</v>
      </c>
      <c r="H155" s="40"/>
      <c r="K155" s="70">
        <f t="shared" si="36"/>
        <v>111</v>
      </c>
      <c r="L155" s="71"/>
      <c r="M155" s="71"/>
    </row>
    <row r="156" spans="1:13" ht="15.75" thickBot="1" x14ac:dyDescent="0.3">
      <c r="A156" s="10">
        <v>151</v>
      </c>
      <c r="B156" s="10" t="str">
        <f t="shared" si="37"/>
        <v>97</v>
      </c>
      <c r="C156" s="6" t="s">
        <v>21</v>
      </c>
      <c r="D156" s="90"/>
      <c r="E156" s="13" t="s">
        <v>66</v>
      </c>
      <c r="F156" s="36"/>
      <c r="G156" s="40" t="str">
        <f t="shared" si="38"/>
        <v>r</v>
      </c>
      <c r="H156" s="40"/>
      <c r="K156" s="70">
        <f t="shared" si="36"/>
        <v>114</v>
      </c>
      <c r="L156" s="71"/>
      <c r="M156" s="71"/>
    </row>
    <row r="157" spans="1:13" x14ac:dyDescent="0.25">
      <c r="A157" s="8">
        <v>152</v>
      </c>
      <c r="B157" s="8" t="str">
        <f t="shared" si="37"/>
        <v>98</v>
      </c>
      <c r="C157" s="4" t="s">
        <v>152</v>
      </c>
      <c r="D157" s="88"/>
      <c r="E157" s="12" t="s">
        <v>66</v>
      </c>
      <c r="F157" s="35"/>
      <c r="G157" s="40" t="str">
        <f>CHAR(HEX2DEC(C157))</f>
        <v>a</v>
      </c>
      <c r="H157" s="40"/>
      <c r="K157" s="70">
        <f t="shared" si="36"/>
        <v>97</v>
      </c>
      <c r="L157" s="71"/>
      <c r="M157" s="71"/>
    </row>
    <row r="158" spans="1:13" x14ac:dyDescent="0.25">
      <c r="A158" s="9">
        <v>153</v>
      </c>
      <c r="B158" s="9" t="str">
        <f t="shared" si="37"/>
        <v>99</v>
      </c>
      <c r="C158" s="5" t="s">
        <v>13</v>
      </c>
      <c r="D158" s="89"/>
      <c r="E158" s="12" t="s">
        <v>66</v>
      </c>
      <c r="F158" s="35"/>
      <c r="G158" s="40" t="str">
        <f t="shared" si="38"/>
        <v>t</v>
      </c>
      <c r="H158" s="40"/>
      <c r="K158" s="70">
        <f t="shared" si="36"/>
        <v>116</v>
      </c>
      <c r="L158" s="71"/>
      <c r="M158" s="71"/>
    </row>
    <row r="159" spans="1:13" x14ac:dyDescent="0.25">
      <c r="A159" s="9">
        <v>154</v>
      </c>
      <c r="B159" s="9" t="str">
        <f t="shared" si="37"/>
        <v>9A</v>
      </c>
      <c r="C159" s="5" t="s">
        <v>153</v>
      </c>
      <c r="D159" s="89"/>
      <c r="E159" s="12" t="s">
        <v>66</v>
      </c>
      <c r="F159" s="35"/>
      <c r="G159" s="40" t="str">
        <f t="shared" si="38"/>
        <v>i</v>
      </c>
      <c r="H159" s="40"/>
      <c r="K159" s="70">
        <f t="shared" si="36"/>
        <v>105</v>
      </c>
      <c r="L159" s="71"/>
      <c r="M159" s="71"/>
    </row>
    <row r="160" spans="1:13" x14ac:dyDescent="0.25">
      <c r="A160" s="9">
        <v>155</v>
      </c>
      <c r="B160" s="9" t="str">
        <f t="shared" si="37"/>
        <v>9B</v>
      </c>
      <c r="C160" s="5" t="s">
        <v>34</v>
      </c>
      <c r="D160" s="89"/>
      <c r="E160" s="12" t="s">
        <v>66</v>
      </c>
      <c r="F160" s="35"/>
      <c r="G160" s="40" t="str">
        <f>CHAR(HEX2DEC(C160))</f>
        <v>o</v>
      </c>
      <c r="H160" s="40"/>
      <c r="K160" s="70">
        <f t="shared" si="36"/>
        <v>111</v>
      </c>
      <c r="L160" s="71"/>
      <c r="M160" s="71"/>
    </row>
    <row r="161" spans="1:13" x14ac:dyDescent="0.25">
      <c r="A161" s="9">
        <v>156</v>
      </c>
      <c r="B161" s="9" t="str">
        <f t="shared" si="37"/>
        <v>9C</v>
      </c>
      <c r="C161" s="5" t="s">
        <v>12</v>
      </c>
      <c r="D161" s="89"/>
      <c r="E161" s="12" t="s">
        <v>66</v>
      </c>
      <c r="F161" s="35"/>
      <c r="G161" s="40" t="str">
        <f t="shared" si="38"/>
        <v>n</v>
      </c>
      <c r="H161" s="40"/>
      <c r="K161" s="70">
        <f t="shared" si="36"/>
        <v>110</v>
      </c>
      <c r="L161" s="71"/>
      <c r="M161" s="71"/>
    </row>
    <row r="162" spans="1:13" x14ac:dyDescent="0.25">
      <c r="A162" s="9">
        <v>157</v>
      </c>
      <c r="B162" s="9" t="str">
        <f t="shared" si="37"/>
        <v>9D</v>
      </c>
      <c r="C162" s="5" t="s">
        <v>105</v>
      </c>
      <c r="D162" s="89"/>
      <c r="E162" s="15" t="s">
        <v>67</v>
      </c>
      <c r="F162" s="35"/>
      <c r="G162" s="41" t="s">
        <v>120</v>
      </c>
      <c r="H162" s="41"/>
      <c r="K162" s="70">
        <f t="shared" si="36"/>
        <v>233</v>
      </c>
      <c r="L162" s="71"/>
      <c r="M162" s="71"/>
    </row>
    <row r="163" spans="1:13" x14ac:dyDescent="0.25">
      <c r="A163" s="9">
        <v>158</v>
      </c>
      <c r="B163" s="9" t="str">
        <f t="shared" si="37"/>
        <v>9E</v>
      </c>
      <c r="C163" s="5" t="s">
        <v>7</v>
      </c>
      <c r="D163" s="89"/>
      <c r="E163" s="15" t="s">
        <v>68</v>
      </c>
      <c r="F163" s="35"/>
      <c r="G163" s="40" t="str">
        <f>CHAR(HEX2DEC(C163))</f>
        <v>I</v>
      </c>
      <c r="H163" s="40"/>
      <c r="K163" s="70">
        <f t="shared" si="36"/>
        <v>73</v>
      </c>
      <c r="L163" s="71"/>
      <c r="M163" s="71"/>
    </row>
    <row r="164" spans="1:13" ht="15.75" thickBot="1" x14ac:dyDescent="0.3">
      <c r="A164" s="10">
        <v>159</v>
      </c>
      <c r="B164" s="10" t="str">
        <f t="shared" si="37"/>
        <v>9F</v>
      </c>
      <c r="C164" s="6" t="s">
        <v>12</v>
      </c>
      <c r="D164" s="90"/>
      <c r="E164" s="16" t="s">
        <v>68</v>
      </c>
      <c r="F164" s="36"/>
      <c r="G164" s="40" t="str">
        <f t="shared" ref="G164:G203" si="39">CHAR(HEX2DEC(C164))</f>
        <v>n</v>
      </c>
      <c r="H164" s="40"/>
      <c r="K164" s="70">
        <f t="shared" si="36"/>
        <v>110</v>
      </c>
      <c r="L164" s="71"/>
      <c r="M164" s="71"/>
    </row>
    <row r="165" spans="1:13" x14ac:dyDescent="0.25">
      <c r="A165" s="8">
        <v>160</v>
      </c>
      <c r="B165" s="8" t="str">
        <f t="shared" si="37"/>
        <v>A0</v>
      </c>
      <c r="C165" s="4" t="s">
        <v>13</v>
      </c>
      <c r="D165" s="88"/>
      <c r="E165" s="15" t="s">
        <v>68</v>
      </c>
      <c r="F165" s="35"/>
      <c r="G165" s="40" t="str">
        <f t="shared" si="39"/>
        <v>t</v>
      </c>
      <c r="H165" s="40"/>
      <c r="K165" s="70">
        <f t="shared" si="36"/>
        <v>116</v>
      </c>
      <c r="L165" s="71"/>
      <c r="M165" s="71"/>
    </row>
    <row r="166" spans="1:13" x14ac:dyDescent="0.25">
      <c r="A166" s="9">
        <v>161</v>
      </c>
      <c r="B166" s="9" t="str">
        <f t="shared" si="37"/>
        <v>A1</v>
      </c>
      <c r="C166" s="5" t="s">
        <v>14</v>
      </c>
      <c r="D166" s="89"/>
      <c r="E166" s="15" t="s">
        <v>68</v>
      </c>
      <c r="F166" s="35"/>
      <c r="G166" s="40" t="str">
        <f t="shared" si="39"/>
        <v>e</v>
      </c>
      <c r="H166" s="40"/>
      <c r="K166" s="70">
        <f t="shared" si="36"/>
        <v>101</v>
      </c>
      <c r="L166" s="71"/>
      <c r="M166" s="71"/>
    </row>
    <row r="167" spans="1:13" x14ac:dyDescent="0.25">
      <c r="A167" s="9">
        <v>162</v>
      </c>
      <c r="B167" s="9" t="str">
        <f t="shared" si="37"/>
        <v>A2</v>
      </c>
      <c r="C167" s="5" t="s">
        <v>15</v>
      </c>
      <c r="D167" s="89"/>
      <c r="E167" s="15" t="s">
        <v>68</v>
      </c>
      <c r="F167" s="35"/>
      <c r="G167" s="40" t="str">
        <f t="shared" si="39"/>
        <v>l</v>
      </c>
      <c r="H167" s="40"/>
      <c r="K167" s="70">
        <f t="shared" si="36"/>
        <v>108</v>
      </c>
      <c r="L167" s="71"/>
      <c r="M167" s="71"/>
    </row>
    <row r="168" spans="1:13" x14ac:dyDescent="0.25">
      <c r="A168" s="9">
        <v>163</v>
      </c>
      <c r="B168" s="9" t="str">
        <f t="shared" si="37"/>
        <v>A3</v>
      </c>
      <c r="C168" s="5" t="s">
        <v>16</v>
      </c>
      <c r="D168" s="89"/>
      <c r="E168" s="15" t="s">
        <v>68</v>
      </c>
      <c r="F168" s="35"/>
      <c r="G168" s="40" t="str">
        <f t="shared" si="39"/>
        <v>(</v>
      </c>
      <c r="H168" s="40"/>
      <c r="K168" s="70">
        <f t="shared" si="36"/>
        <v>40</v>
      </c>
      <c r="L168" s="71"/>
      <c r="M168" s="71"/>
    </row>
    <row r="169" spans="1:13" x14ac:dyDescent="0.25">
      <c r="A169" s="9">
        <v>164</v>
      </c>
      <c r="B169" s="9" t="str">
        <f t="shared" si="37"/>
        <v>A4</v>
      </c>
      <c r="C169" s="5" t="s">
        <v>17</v>
      </c>
      <c r="D169" s="89"/>
      <c r="E169" s="15" t="s">
        <v>68</v>
      </c>
      <c r="F169" s="35"/>
      <c r="G169" s="40" t="str">
        <f t="shared" si="39"/>
        <v>R</v>
      </c>
      <c r="H169" s="40"/>
      <c r="K169" s="70">
        <f t="shared" si="36"/>
        <v>82</v>
      </c>
      <c r="L169" s="71"/>
      <c r="M169" s="71"/>
    </row>
    <row r="170" spans="1:13" x14ac:dyDescent="0.25">
      <c r="A170" s="9">
        <v>165</v>
      </c>
      <c r="B170" s="9" t="str">
        <f t="shared" si="37"/>
        <v>A5</v>
      </c>
      <c r="C170" s="5" t="s">
        <v>18</v>
      </c>
      <c r="D170" s="89"/>
      <c r="E170" s="15" t="s">
        <v>68</v>
      </c>
      <c r="F170" s="35"/>
      <c r="G170" s="40" t="str">
        <f t="shared" si="39"/>
        <v>)</v>
      </c>
      <c r="H170" s="40"/>
      <c r="K170" s="70">
        <f t="shared" si="36"/>
        <v>41</v>
      </c>
      <c r="L170" s="71"/>
      <c r="M170" s="71"/>
    </row>
    <row r="171" spans="1:13" x14ac:dyDescent="0.25">
      <c r="A171" s="9">
        <v>166</v>
      </c>
      <c r="B171" s="9" t="str">
        <f t="shared" si="37"/>
        <v>A6</v>
      </c>
      <c r="C171" s="5" t="s">
        <v>19</v>
      </c>
      <c r="D171" s="89"/>
      <c r="E171" s="15" t="s">
        <v>68</v>
      </c>
      <c r="F171" s="35"/>
      <c r="G171" s="40" t="str">
        <f t="shared" si="39"/>
        <v xml:space="preserve"> </v>
      </c>
      <c r="H171" s="40"/>
      <c r="K171" s="70">
        <f t="shared" si="36"/>
        <v>32</v>
      </c>
      <c r="L171" s="71"/>
      <c r="M171" s="71"/>
    </row>
    <row r="172" spans="1:13" ht="15.75" thickBot="1" x14ac:dyDescent="0.3">
      <c r="A172" s="10">
        <v>167</v>
      </c>
      <c r="B172" s="10" t="str">
        <f t="shared" si="37"/>
        <v>A7</v>
      </c>
      <c r="C172" s="6" t="s">
        <v>11</v>
      </c>
      <c r="D172" s="90"/>
      <c r="E172" s="16" t="s">
        <v>68</v>
      </c>
      <c r="F172" s="35"/>
      <c r="G172" s="40" t="str">
        <f t="shared" si="39"/>
        <v>E</v>
      </c>
      <c r="H172" s="40"/>
      <c r="K172" s="70">
        <f t="shared" si="36"/>
        <v>69</v>
      </c>
      <c r="L172" s="71"/>
      <c r="M172" s="71"/>
    </row>
    <row r="173" spans="1:13" ht="15" customHeight="1" x14ac:dyDescent="0.25">
      <c r="A173" s="8">
        <v>168</v>
      </c>
      <c r="B173" s="8" t="str">
        <f t="shared" si="37"/>
        <v>A8</v>
      </c>
      <c r="C173" s="4" t="s">
        <v>13</v>
      </c>
      <c r="D173" s="88"/>
      <c r="E173" s="15" t="s">
        <v>68</v>
      </c>
      <c r="F173" s="35"/>
      <c r="G173" s="40" t="str">
        <f t="shared" si="39"/>
        <v>t</v>
      </c>
      <c r="H173" s="40"/>
      <c r="K173" s="70">
        <f t="shared" si="36"/>
        <v>116</v>
      </c>
      <c r="L173" s="71"/>
      <c r="M173" s="71"/>
    </row>
    <row r="174" spans="1:13" x14ac:dyDescent="0.25">
      <c r="A174" s="9">
        <v>169</v>
      </c>
      <c r="B174" s="9" t="str">
        <f t="shared" si="37"/>
        <v>A9</v>
      </c>
      <c r="C174" s="5" t="s">
        <v>20</v>
      </c>
      <c r="D174" s="89"/>
      <c r="E174" s="15" t="s">
        <v>68</v>
      </c>
      <c r="F174" s="35"/>
      <c r="G174" s="40" t="str">
        <f t="shared" si="39"/>
        <v>h</v>
      </c>
      <c r="H174" s="40"/>
      <c r="K174" s="70">
        <f t="shared" si="36"/>
        <v>104</v>
      </c>
      <c r="L174" s="71"/>
      <c r="M174" s="71"/>
    </row>
    <row r="175" spans="1:13" x14ac:dyDescent="0.25">
      <c r="A175" s="9">
        <v>170</v>
      </c>
      <c r="B175" s="9" t="str">
        <f t="shared" si="37"/>
        <v>AA</v>
      </c>
      <c r="C175" s="5" t="s">
        <v>14</v>
      </c>
      <c r="D175" s="89"/>
      <c r="E175" s="15" t="s">
        <v>68</v>
      </c>
      <c r="F175" s="35"/>
      <c r="G175" s="40" t="str">
        <f t="shared" si="39"/>
        <v>e</v>
      </c>
      <c r="H175" s="40"/>
      <c r="K175" s="70">
        <f t="shared" si="36"/>
        <v>101</v>
      </c>
      <c r="L175" s="71"/>
      <c r="M175" s="71"/>
    </row>
    <row r="176" spans="1:13" x14ac:dyDescent="0.25">
      <c r="A176" s="9">
        <v>171</v>
      </c>
      <c r="B176" s="9" t="str">
        <f t="shared" si="37"/>
        <v>AB</v>
      </c>
      <c r="C176" s="5" t="s">
        <v>21</v>
      </c>
      <c r="D176" s="89"/>
      <c r="E176" s="15" t="s">
        <v>68</v>
      </c>
      <c r="F176" s="35"/>
      <c r="G176" s="40" t="str">
        <f t="shared" si="39"/>
        <v>r</v>
      </c>
      <c r="H176" s="40"/>
      <c r="K176" s="70">
        <f t="shared" si="36"/>
        <v>114</v>
      </c>
      <c r="L176" s="71"/>
      <c r="M176" s="71"/>
    </row>
    <row r="177" spans="1:13" x14ac:dyDescent="0.25">
      <c r="A177" s="9">
        <v>172</v>
      </c>
      <c r="B177" s="9" t="str">
        <f t="shared" si="37"/>
        <v>AC</v>
      </c>
      <c r="C177" s="5" t="s">
        <v>12</v>
      </c>
      <c r="D177" s="89"/>
      <c r="E177" s="15" t="s">
        <v>68</v>
      </c>
      <c r="F177" s="35"/>
      <c r="G177" s="40" t="str">
        <f t="shared" si="39"/>
        <v>n</v>
      </c>
      <c r="H177" s="40"/>
      <c r="K177" s="70">
        <f t="shared" si="36"/>
        <v>110</v>
      </c>
      <c r="L177" s="71"/>
      <c r="M177" s="71"/>
    </row>
    <row r="178" spans="1:13" ht="15" customHeight="1" x14ac:dyDescent="0.25">
      <c r="A178" s="9">
        <v>173</v>
      </c>
      <c r="B178" s="9" t="str">
        <f t="shared" si="37"/>
        <v>AD</v>
      </c>
      <c r="C178" s="5" t="s">
        <v>14</v>
      </c>
      <c r="D178" s="89"/>
      <c r="E178" s="15" t="s">
        <v>68</v>
      </c>
      <c r="F178" s="35"/>
      <c r="G178" s="40" t="str">
        <f t="shared" si="39"/>
        <v>e</v>
      </c>
      <c r="H178" s="40"/>
      <c r="K178" s="70">
        <f t="shared" si="36"/>
        <v>101</v>
      </c>
      <c r="L178" s="71"/>
      <c r="M178" s="71"/>
    </row>
    <row r="179" spans="1:13" x14ac:dyDescent="0.25">
      <c r="A179" s="9">
        <v>174</v>
      </c>
      <c r="B179" s="9" t="str">
        <f t="shared" si="37"/>
        <v>AE</v>
      </c>
      <c r="C179" s="5" t="s">
        <v>13</v>
      </c>
      <c r="D179" s="89"/>
      <c r="E179" s="15" t="s">
        <v>68</v>
      </c>
      <c r="F179" s="35"/>
      <c r="G179" s="40" t="str">
        <f t="shared" si="39"/>
        <v>t</v>
      </c>
      <c r="H179" s="40"/>
      <c r="K179" s="70">
        <f t="shared" si="36"/>
        <v>116</v>
      </c>
      <c r="L179" s="71"/>
      <c r="M179" s="71"/>
    </row>
    <row r="180" spans="1:13" ht="15.75" thickBot="1" x14ac:dyDescent="0.3">
      <c r="A180" s="10">
        <v>175</v>
      </c>
      <c r="B180" s="10" t="str">
        <f t="shared" si="37"/>
        <v>AF</v>
      </c>
      <c r="C180" s="6" t="s">
        <v>19</v>
      </c>
      <c r="D180" s="90"/>
      <c r="E180" s="16" t="s">
        <v>68</v>
      </c>
      <c r="F180" s="35"/>
      <c r="G180" s="40" t="str">
        <f t="shared" si="39"/>
        <v xml:space="preserve"> </v>
      </c>
      <c r="H180" s="40"/>
      <c r="K180" s="70">
        <f t="shared" si="36"/>
        <v>32</v>
      </c>
      <c r="L180" s="71"/>
      <c r="M180" s="71"/>
    </row>
    <row r="181" spans="1:13" x14ac:dyDescent="0.25">
      <c r="A181" s="8">
        <v>176</v>
      </c>
      <c r="B181" s="8" t="str">
        <f t="shared" si="37"/>
        <v>B0</v>
      </c>
      <c r="C181" s="4" t="s">
        <v>22</v>
      </c>
      <c r="D181" s="88"/>
      <c r="E181" s="14" t="s">
        <v>68</v>
      </c>
      <c r="F181" s="34"/>
      <c r="G181" s="40" t="str">
        <f t="shared" si="39"/>
        <v>X</v>
      </c>
      <c r="H181" s="40"/>
      <c r="K181" s="70">
        <f t="shared" si="36"/>
        <v>88</v>
      </c>
      <c r="L181" s="71"/>
      <c r="M181" s="71"/>
    </row>
    <row r="182" spans="1:13" x14ac:dyDescent="0.25">
      <c r="A182" s="9">
        <v>177</v>
      </c>
      <c r="B182" s="9" t="str">
        <f t="shared" si="37"/>
        <v>B1</v>
      </c>
      <c r="C182" s="5" t="s">
        <v>23</v>
      </c>
      <c r="D182" s="89"/>
      <c r="E182" s="15" t="s">
        <v>68</v>
      </c>
      <c r="F182" s="35"/>
      <c r="G182" s="40" t="str">
        <f t="shared" si="39"/>
        <v>7</v>
      </c>
      <c r="H182" s="40"/>
      <c r="K182" s="70">
        <f t="shared" si="36"/>
        <v>55</v>
      </c>
      <c r="L182" s="71"/>
      <c r="M182" s="71"/>
    </row>
    <row r="183" spans="1:13" x14ac:dyDescent="0.25">
      <c r="A183" s="9">
        <v>178</v>
      </c>
      <c r="B183" s="9" t="str">
        <f t="shared" si="37"/>
        <v>B2</v>
      </c>
      <c r="C183" s="5" t="s">
        <v>5</v>
      </c>
      <c r="D183" s="89"/>
      <c r="E183" s="15" t="s">
        <v>68</v>
      </c>
      <c r="F183" s="35"/>
      <c r="G183" s="40" t="str">
        <f t="shared" si="39"/>
        <v>1</v>
      </c>
      <c r="H183" s="40"/>
      <c r="K183" s="70">
        <f t="shared" si="36"/>
        <v>49</v>
      </c>
      <c r="L183" s="71"/>
      <c r="M183" s="71"/>
    </row>
    <row r="184" spans="1:13" x14ac:dyDescent="0.25">
      <c r="A184" s="9">
        <v>179</v>
      </c>
      <c r="B184" s="9" t="str">
        <f t="shared" si="37"/>
        <v>B3</v>
      </c>
      <c r="C184" s="5" t="s">
        <v>24</v>
      </c>
      <c r="D184" s="89"/>
      <c r="E184" s="15" t="s">
        <v>68</v>
      </c>
      <c r="F184" s="35"/>
      <c r="G184" s="40" t="str">
        <f t="shared" si="39"/>
        <v>0</v>
      </c>
      <c r="H184" s="40"/>
      <c r="K184" s="70">
        <f t="shared" si="36"/>
        <v>48</v>
      </c>
      <c r="L184" s="71"/>
      <c r="M184" s="71"/>
    </row>
    <row r="185" spans="1:13" x14ac:dyDescent="0.25">
      <c r="A185" s="9">
        <v>180</v>
      </c>
      <c r="B185" s="9" t="str">
        <f t="shared" si="37"/>
        <v>B4</v>
      </c>
      <c r="C185" s="5" t="s">
        <v>2</v>
      </c>
      <c r="D185" s="89"/>
      <c r="E185" s="15" t="s">
        <v>68</v>
      </c>
      <c r="F185" s="35"/>
      <c r="G185" s="40" t="str">
        <f>CHAR(HEX2DEC(C185))</f>
        <v>D</v>
      </c>
      <c r="H185" s="40"/>
      <c r="K185" s="70">
        <f t="shared" si="36"/>
        <v>68</v>
      </c>
      <c r="L185" s="71"/>
      <c r="M185" s="71"/>
    </row>
    <row r="186" spans="1:13" x14ac:dyDescent="0.25">
      <c r="A186" s="9">
        <v>181</v>
      </c>
      <c r="B186" s="9" t="str">
        <f t="shared" si="37"/>
        <v>B5</v>
      </c>
      <c r="C186" s="5" t="s">
        <v>6</v>
      </c>
      <c r="D186" s="89"/>
      <c r="E186" s="15" t="s">
        <v>68</v>
      </c>
      <c r="F186" s="35"/>
      <c r="G186" s="40" t="str">
        <f t="shared" si="39"/>
        <v>A</v>
      </c>
      <c r="H186" s="40"/>
      <c r="K186" s="70">
        <f t="shared" si="36"/>
        <v>65</v>
      </c>
      <c r="L186" s="71"/>
      <c r="M186" s="71"/>
    </row>
    <row r="187" spans="1:13" x14ac:dyDescent="0.25">
      <c r="A187" s="9">
        <v>182</v>
      </c>
      <c r="B187" s="9" t="str">
        <f t="shared" si="37"/>
        <v>B6</v>
      </c>
      <c r="C187" s="5" t="s">
        <v>25</v>
      </c>
      <c r="D187" s="89"/>
      <c r="E187" s="15" t="s">
        <v>68</v>
      </c>
      <c r="F187" s="35"/>
      <c r="G187" s="40" t="str">
        <f t="shared" si="39"/>
        <v>4</v>
      </c>
      <c r="H187" s="40"/>
      <c r="K187" s="70">
        <f t="shared" si="36"/>
        <v>52</v>
      </c>
      <c r="L187" s="71"/>
      <c r="M187" s="71"/>
    </row>
    <row r="188" spans="1:13" ht="15.75" thickBot="1" x14ac:dyDescent="0.3">
      <c r="A188" s="10">
        <v>183</v>
      </c>
      <c r="B188" s="10" t="str">
        <f t="shared" si="37"/>
        <v>B7</v>
      </c>
      <c r="C188" s="6" t="s">
        <v>19</v>
      </c>
      <c r="D188" s="90"/>
      <c r="E188" s="16" t="s">
        <v>68</v>
      </c>
      <c r="F188" s="36"/>
      <c r="G188" s="40" t="str">
        <f t="shared" si="39"/>
        <v xml:space="preserve"> </v>
      </c>
      <c r="H188" s="40"/>
      <c r="K188" s="70">
        <f t="shared" si="36"/>
        <v>32</v>
      </c>
      <c r="L188" s="71"/>
      <c r="M188" s="71"/>
    </row>
    <row r="189" spans="1:13" x14ac:dyDescent="0.25">
      <c r="A189" s="8">
        <v>184</v>
      </c>
      <c r="B189" s="8" t="str">
        <f t="shared" si="37"/>
        <v>B8</v>
      </c>
      <c r="C189" s="4" t="s">
        <v>3</v>
      </c>
      <c r="D189" s="88"/>
      <c r="E189" s="15" t="s">
        <v>68</v>
      </c>
      <c r="F189" s="35"/>
      <c r="G189" s="40" t="str">
        <f t="shared" si="39"/>
        <v>f</v>
      </c>
      <c r="H189" s="40"/>
      <c r="K189" s="70">
        <f t="shared" si="36"/>
        <v>102</v>
      </c>
      <c r="L189" s="71"/>
      <c r="M189" s="71"/>
    </row>
    <row r="190" spans="1:13" x14ac:dyDescent="0.25">
      <c r="A190" s="9">
        <v>185</v>
      </c>
      <c r="B190" s="9" t="str">
        <f t="shared" si="37"/>
        <v>B9</v>
      </c>
      <c r="C190" s="5" t="s">
        <v>34</v>
      </c>
      <c r="D190" s="89"/>
      <c r="E190" s="15" t="s">
        <v>68</v>
      </c>
      <c r="F190" s="35"/>
      <c r="G190" s="40" t="str">
        <f t="shared" si="39"/>
        <v>o</v>
      </c>
      <c r="H190" s="40"/>
      <c r="K190" s="70">
        <f t="shared" si="36"/>
        <v>111</v>
      </c>
      <c r="L190" s="71"/>
      <c r="M190" s="71"/>
    </row>
    <row r="191" spans="1:13" x14ac:dyDescent="0.25">
      <c r="A191" s="9">
        <v>186</v>
      </c>
      <c r="B191" s="9" t="str">
        <f t="shared" si="37"/>
        <v>BA</v>
      </c>
      <c r="C191" s="5" t="s">
        <v>21</v>
      </c>
      <c r="D191" s="89"/>
      <c r="E191" s="15" t="s">
        <v>68</v>
      </c>
      <c r="F191" s="35"/>
      <c r="G191" s="40" t="str">
        <f t="shared" si="39"/>
        <v>r</v>
      </c>
      <c r="H191" s="40"/>
      <c r="K191" s="70">
        <f t="shared" si="36"/>
        <v>114</v>
      </c>
      <c r="L191" s="71"/>
      <c r="M191" s="71"/>
    </row>
    <row r="192" spans="1:13" x14ac:dyDescent="0.25">
      <c r="A192" s="9">
        <v>187</v>
      </c>
      <c r="B192" s="9" t="str">
        <f t="shared" si="37"/>
        <v>BB</v>
      </c>
      <c r="C192" s="5" t="s">
        <v>19</v>
      </c>
      <c r="D192" s="89"/>
      <c r="E192" s="15" t="s">
        <v>68</v>
      </c>
      <c r="F192" s="35"/>
      <c r="G192" s="40" t="str">
        <f t="shared" si="39"/>
        <v xml:space="preserve"> </v>
      </c>
      <c r="H192" s="40"/>
      <c r="K192" s="70">
        <f t="shared" si="36"/>
        <v>32</v>
      </c>
      <c r="L192" s="71"/>
      <c r="M192" s="71"/>
    </row>
    <row r="193" spans="1:13" x14ac:dyDescent="0.25">
      <c r="A193" s="9">
        <v>188</v>
      </c>
      <c r="B193" s="9" t="str">
        <f t="shared" si="37"/>
        <v>BC</v>
      </c>
      <c r="C193" s="5" t="s">
        <v>35</v>
      </c>
      <c r="D193" s="89"/>
      <c r="E193" s="15" t="s">
        <v>68</v>
      </c>
      <c r="F193" s="35"/>
      <c r="G193" s="40" t="str">
        <f t="shared" si="39"/>
        <v>O</v>
      </c>
      <c r="H193" s="40"/>
      <c r="K193" s="70">
        <f t="shared" si="36"/>
        <v>79</v>
      </c>
      <c r="L193" s="71"/>
      <c r="M193" s="71"/>
    </row>
    <row r="194" spans="1:13" x14ac:dyDescent="0.25">
      <c r="A194" s="9">
        <v>189</v>
      </c>
      <c r="B194" s="9" t="str">
        <f t="shared" si="37"/>
        <v>BD</v>
      </c>
      <c r="C194" s="5" t="s">
        <v>26</v>
      </c>
      <c r="D194" s="89"/>
      <c r="E194" s="15" t="s">
        <v>68</v>
      </c>
      <c r="F194" s="35"/>
      <c r="G194" s="40" t="str">
        <f t="shared" si="39"/>
        <v>C</v>
      </c>
      <c r="H194" s="40"/>
      <c r="K194" s="70">
        <f t="shared" si="36"/>
        <v>67</v>
      </c>
      <c r="L194" s="71"/>
      <c r="M194" s="71"/>
    </row>
    <row r="195" spans="1:13" x14ac:dyDescent="0.25">
      <c r="A195" s="9">
        <v>190</v>
      </c>
      <c r="B195" s="9" t="str">
        <f t="shared" si="37"/>
        <v>BE</v>
      </c>
      <c r="C195" s="5" t="s">
        <v>36</v>
      </c>
      <c r="D195" s="89"/>
      <c r="E195" s="15" t="s">
        <v>68</v>
      </c>
      <c r="F195" s="35"/>
      <c r="G195" s="40" t="str">
        <f t="shared" si="39"/>
        <v>P</v>
      </c>
      <c r="H195" s="40"/>
      <c r="K195" s="70">
        <f t="shared" si="36"/>
        <v>80</v>
      </c>
      <c r="L195" s="71"/>
      <c r="M195" s="71"/>
    </row>
    <row r="196" spans="1:13" ht="15.75" customHeight="1" thickBot="1" x14ac:dyDescent="0.3">
      <c r="A196" s="10">
        <v>191</v>
      </c>
      <c r="B196" s="10" t="str">
        <f t="shared" si="37"/>
        <v>BF</v>
      </c>
      <c r="C196" s="6" t="s">
        <v>19</v>
      </c>
      <c r="D196" s="90"/>
      <c r="E196" s="15" t="s">
        <v>68</v>
      </c>
      <c r="F196" s="35"/>
      <c r="G196" s="40" t="str">
        <f t="shared" si="39"/>
        <v xml:space="preserve"> </v>
      </c>
      <c r="H196" s="40"/>
      <c r="K196" s="70">
        <f t="shared" si="36"/>
        <v>32</v>
      </c>
      <c r="L196" s="71"/>
      <c r="M196" s="71"/>
    </row>
    <row r="197" spans="1:13" x14ac:dyDescent="0.25">
      <c r="A197" s="8">
        <v>192</v>
      </c>
      <c r="B197" s="8" t="str">
        <f t="shared" si="37"/>
        <v>C0</v>
      </c>
      <c r="C197" s="4" t="s">
        <v>10</v>
      </c>
      <c r="D197" s="88"/>
      <c r="E197" s="14" t="s">
        <v>68</v>
      </c>
      <c r="F197" s="34"/>
      <c r="G197" s="40" t="str">
        <f t="shared" si="39"/>
        <v>N</v>
      </c>
      <c r="H197" s="40"/>
      <c r="K197" s="70">
        <f t="shared" ref="K197:K260" si="40">HEX2DEC(C197)</f>
        <v>78</v>
      </c>
      <c r="L197" s="71"/>
      <c r="M197" s="71"/>
    </row>
    <row r="198" spans="1:13" x14ac:dyDescent="0.25">
      <c r="A198" s="9">
        <v>193</v>
      </c>
      <c r="B198" s="9" t="str">
        <f t="shared" ref="B198:B261" si="41">DEC2HEX(A198)</f>
        <v>C1</v>
      </c>
      <c r="C198" s="5" t="s">
        <v>7</v>
      </c>
      <c r="D198" s="89"/>
      <c r="E198" s="15" t="s">
        <v>68</v>
      </c>
      <c r="F198" s="35"/>
      <c r="G198" s="40" t="str">
        <f t="shared" si="39"/>
        <v>I</v>
      </c>
      <c r="H198" s="40"/>
      <c r="K198" s="70">
        <f t="shared" si="40"/>
        <v>73</v>
      </c>
      <c r="L198" s="71"/>
      <c r="M198" s="71"/>
    </row>
    <row r="199" spans="1:13" x14ac:dyDescent="0.25">
      <c r="A199" s="9">
        <v>194</v>
      </c>
      <c r="B199" s="9" t="str">
        <f t="shared" si="41"/>
        <v>C2</v>
      </c>
      <c r="C199" s="5" t="s">
        <v>26</v>
      </c>
      <c r="D199" s="89"/>
      <c r="E199" s="15" t="s">
        <v>68</v>
      </c>
      <c r="F199" s="35"/>
      <c r="G199" s="40" t="str">
        <f t="shared" si="39"/>
        <v>C</v>
      </c>
      <c r="H199" s="40"/>
      <c r="K199" s="70">
        <f t="shared" si="40"/>
        <v>67</v>
      </c>
      <c r="L199" s="71"/>
      <c r="M199" s="71"/>
    </row>
    <row r="200" spans="1:13" x14ac:dyDescent="0.25">
      <c r="A200" s="9">
        <v>195</v>
      </c>
      <c r="B200" s="9" t="str">
        <f t="shared" si="41"/>
        <v>C3</v>
      </c>
      <c r="C200" s="5" t="s">
        <v>19</v>
      </c>
      <c r="D200" s="89"/>
      <c r="E200" s="15" t="s">
        <v>68</v>
      </c>
      <c r="F200" s="35"/>
      <c r="G200" s="40" t="str">
        <f>CHAR(HEX2DEC(C200))</f>
        <v xml:space="preserve"> </v>
      </c>
      <c r="H200" s="40"/>
      <c r="K200" s="70">
        <f t="shared" si="40"/>
        <v>32</v>
      </c>
      <c r="L200" s="71"/>
      <c r="M200" s="71"/>
    </row>
    <row r="201" spans="1:13" ht="15" customHeight="1" x14ac:dyDescent="0.25">
      <c r="A201" s="9">
        <v>196</v>
      </c>
      <c r="B201" s="9" t="str">
        <f t="shared" si="41"/>
        <v>C4</v>
      </c>
      <c r="C201" s="5" t="s">
        <v>1</v>
      </c>
      <c r="D201" s="89"/>
      <c r="E201" s="15" t="s">
        <v>68</v>
      </c>
      <c r="F201" s="35"/>
      <c r="G201" s="40" t="str">
        <f t="shared" si="39"/>
        <v>3</v>
      </c>
      <c r="H201" s="40"/>
      <c r="K201" s="70">
        <f t="shared" si="40"/>
        <v>51</v>
      </c>
      <c r="L201" s="71"/>
      <c r="M201" s="71"/>
    </row>
    <row r="202" spans="1:13" x14ac:dyDescent="0.25">
      <c r="A202" s="9">
        <v>197</v>
      </c>
      <c r="B202" s="9" t="str">
        <f t="shared" si="41"/>
        <v>C5</v>
      </c>
      <c r="C202" s="5" t="s">
        <v>106</v>
      </c>
      <c r="D202" s="89"/>
      <c r="E202" s="15" t="s">
        <v>68</v>
      </c>
      <c r="F202" s="35"/>
      <c r="G202" s="40" t="str">
        <f t="shared" si="39"/>
        <v>.</v>
      </c>
      <c r="H202" s="40"/>
      <c r="K202" s="70">
        <f t="shared" si="40"/>
        <v>46</v>
      </c>
      <c r="L202" s="71"/>
      <c r="M202" s="71"/>
    </row>
    <row r="203" spans="1:13" x14ac:dyDescent="0.25">
      <c r="A203" s="9">
        <v>198</v>
      </c>
      <c r="B203" s="9" t="str">
        <f t="shared" si="41"/>
        <v>C6</v>
      </c>
      <c r="C203" s="5" t="s">
        <v>24</v>
      </c>
      <c r="D203" s="89"/>
      <c r="E203" s="15" t="s">
        <v>68</v>
      </c>
      <c r="F203" s="35"/>
      <c r="G203" s="40" t="str">
        <f t="shared" si="39"/>
        <v>0</v>
      </c>
      <c r="H203" s="40"/>
      <c r="K203" s="70">
        <f t="shared" si="40"/>
        <v>48</v>
      </c>
      <c r="L203" s="71"/>
      <c r="M203" s="71"/>
    </row>
    <row r="204" spans="1:13" ht="15.75" thickBot="1" x14ac:dyDescent="0.3">
      <c r="A204" s="10">
        <v>199</v>
      </c>
      <c r="B204" s="10" t="str">
        <f t="shared" si="41"/>
        <v>C7</v>
      </c>
      <c r="C204" s="6" t="s">
        <v>101</v>
      </c>
      <c r="D204" s="90"/>
      <c r="E204" s="16" t="s">
        <v>69</v>
      </c>
      <c r="F204" s="36"/>
      <c r="G204" s="41" t="s">
        <v>121</v>
      </c>
      <c r="H204" s="41"/>
      <c r="K204" s="70">
        <f t="shared" si="40"/>
        <v>201</v>
      </c>
      <c r="L204" s="71"/>
      <c r="M204" s="71"/>
    </row>
    <row r="205" spans="1:13" ht="15" customHeight="1" x14ac:dyDescent="0.25">
      <c r="A205" s="8">
        <v>200</v>
      </c>
      <c r="B205" s="8" t="str">
        <f t="shared" si="41"/>
        <v>C8</v>
      </c>
      <c r="C205" s="23" t="s">
        <v>28</v>
      </c>
      <c r="D205" s="88"/>
      <c r="E205" s="14" t="s">
        <v>70</v>
      </c>
      <c r="F205" s="34"/>
      <c r="G205" s="40" t="str">
        <f>CHAR(HEX2DEC(C205))</f>
        <v>M</v>
      </c>
      <c r="H205" s="40"/>
      <c r="K205" s="70">
        <f t="shared" si="40"/>
        <v>77</v>
      </c>
      <c r="L205" s="71"/>
      <c r="M205" s="71"/>
    </row>
    <row r="206" spans="1:13" x14ac:dyDescent="0.25">
      <c r="A206" s="9">
        <v>201</v>
      </c>
      <c r="B206" s="9" t="str">
        <f t="shared" si="41"/>
        <v>C9</v>
      </c>
      <c r="C206" s="18" t="s">
        <v>28</v>
      </c>
      <c r="D206" s="89"/>
      <c r="E206" s="15" t="s">
        <v>70</v>
      </c>
      <c r="F206" s="35"/>
      <c r="G206" s="40" t="str">
        <f t="shared" ref="G206:G207" si="42">CHAR(HEX2DEC(C206))</f>
        <v>M</v>
      </c>
      <c r="H206" s="40"/>
      <c r="K206" s="70">
        <f t="shared" si="40"/>
        <v>77</v>
      </c>
      <c r="L206" s="71"/>
      <c r="M206" s="71"/>
    </row>
    <row r="207" spans="1:13" x14ac:dyDescent="0.25">
      <c r="A207" s="9">
        <v>202</v>
      </c>
      <c r="B207" s="9" t="str">
        <f t="shared" si="41"/>
        <v>CA</v>
      </c>
      <c r="C207" s="18" t="s">
        <v>29</v>
      </c>
      <c r="D207" s="89"/>
      <c r="E207" s="15" t="s">
        <v>70</v>
      </c>
      <c r="F207" s="35"/>
      <c r="G207" s="40" t="str">
        <f t="shared" si="42"/>
        <v>#</v>
      </c>
      <c r="H207" s="40"/>
      <c r="K207" s="70">
        <f t="shared" si="40"/>
        <v>35</v>
      </c>
      <c r="L207" s="71"/>
      <c r="M207" s="71"/>
    </row>
    <row r="208" spans="1:13" x14ac:dyDescent="0.25">
      <c r="A208" s="9">
        <v>203</v>
      </c>
      <c r="B208" s="9" t="str">
        <f t="shared" si="41"/>
        <v>CB</v>
      </c>
      <c r="C208" s="18" t="s">
        <v>2</v>
      </c>
      <c r="D208" s="89"/>
      <c r="E208" s="15" t="s">
        <v>70</v>
      </c>
      <c r="F208" s="35"/>
      <c r="G208" s="40" t="s">
        <v>174</v>
      </c>
      <c r="H208" s="40"/>
      <c r="K208" s="70">
        <f t="shared" si="40"/>
        <v>68</v>
      </c>
      <c r="L208" s="71"/>
      <c r="M208" s="71"/>
    </row>
    <row r="209" spans="1:13" x14ac:dyDescent="0.25">
      <c r="A209" s="9">
        <v>204</v>
      </c>
      <c r="B209" s="9" t="str">
        <f t="shared" si="41"/>
        <v>CC</v>
      </c>
      <c r="C209" s="18" t="s">
        <v>2</v>
      </c>
      <c r="D209" s="89"/>
      <c r="E209" s="15" t="s">
        <v>70</v>
      </c>
      <c r="F209" s="35"/>
      <c r="G209" s="40" t="s">
        <v>174</v>
      </c>
      <c r="H209" s="40"/>
      <c r="K209" s="70">
        <f t="shared" si="40"/>
        <v>68</v>
      </c>
      <c r="L209" s="71"/>
      <c r="M209" s="71"/>
    </row>
    <row r="210" spans="1:13" ht="15" customHeight="1" x14ac:dyDescent="0.25">
      <c r="A210" s="9">
        <v>205</v>
      </c>
      <c r="B210" s="9" t="str">
        <f t="shared" si="41"/>
        <v>CD</v>
      </c>
      <c r="C210" s="18" t="s">
        <v>2</v>
      </c>
      <c r="D210" s="89"/>
      <c r="E210" s="15" t="s">
        <v>70</v>
      </c>
      <c r="F210" s="35"/>
      <c r="G210" s="40" t="s">
        <v>174</v>
      </c>
      <c r="H210" s="40"/>
      <c r="K210" s="70">
        <f t="shared" si="40"/>
        <v>68</v>
      </c>
      <c r="L210" s="71"/>
      <c r="M210" s="71"/>
    </row>
    <row r="211" spans="1:13" x14ac:dyDescent="0.25">
      <c r="A211" s="9">
        <v>206</v>
      </c>
      <c r="B211" s="9" t="str">
        <f t="shared" si="41"/>
        <v>CE</v>
      </c>
      <c r="C211" s="18" t="s">
        <v>2</v>
      </c>
      <c r="D211" s="89"/>
      <c r="E211" s="15" t="s">
        <v>70</v>
      </c>
      <c r="F211" s="35"/>
      <c r="G211" s="40" t="s">
        <v>174</v>
      </c>
      <c r="H211" s="40"/>
      <c r="K211" s="70">
        <f t="shared" si="40"/>
        <v>68</v>
      </c>
      <c r="L211" s="71"/>
      <c r="M211" s="71"/>
    </row>
    <row r="212" spans="1:13" ht="15.75" thickBot="1" x14ac:dyDescent="0.3">
      <c r="A212" s="10">
        <v>207</v>
      </c>
      <c r="B212" s="10" t="str">
        <f t="shared" si="41"/>
        <v>CF</v>
      </c>
      <c r="C212" s="19" t="s">
        <v>2</v>
      </c>
      <c r="D212" s="90"/>
      <c r="E212" s="15" t="s">
        <v>70</v>
      </c>
      <c r="F212" s="35"/>
      <c r="G212" s="40" t="s">
        <v>174</v>
      </c>
      <c r="H212" s="40"/>
      <c r="K212" s="70">
        <f t="shared" si="40"/>
        <v>68</v>
      </c>
      <c r="L212" s="71"/>
      <c r="M212" s="71"/>
    </row>
    <row r="213" spans="1:13" x14ac:dyDescent="0.25">
      <c r="A213" s="8">
        <v>208</v>
      </c>
      <c r="B213" s="8" t="str">
        <f t="shared" si="41"/>
        <v>D0</v>
      </c>
      <c r="C213" s="23" t="s">
        <v>2</v>
      </c>
      <c r="D213" s="88"/>
      <c r="E213" s="14" t="s">
        <v>70</v>
      </c>
      <c r="F213" s="34"/>
      <c r="G213" s="40" t="s">
        <v>174</v>
      </c>
      <c r="H213" s="40"/>
      <c r="K213" s="70">
        <f t="shared" si="40"/>
        <v>68</v>
      </c>
      <c r="L213" s="71"/>
      <c r="M213" s="71"/>
    </row>
    <row r="214" spans="1:13" x14ac:dyDescent="0.25">
      <c r="A214" s="9">
        <v>209</v>
      </c>
      <c r="B214" s="9" t="str">
        <f t="shared" si="41"/>
        <v>D1</v>
      </c>
      <c r="C214" s="18" t="s">
        <v>148</v>
      </c>
      <c r="D214" s="89"/>
      <c r="E214" s="15" t="s">
        <v>71</v>
      </c>
      <c r="F214" s="35"/>
      <c r="G214" s="41" t="s">
        <v>122</v>
      </c>
      <c r="H214" s="41"/>
      <c r="K214" s="70">
        <f t="shared" si="40"/>
        <v>202</v>
      </c>
      <c r="L214" s="71"/>
      <c r="M214" s="71"/>
    </row>
    <row r="215" spans="1:13" x14ac:dyDescent="0.25">
      <c r="A215" s="9">
        <v>210</v>
      </c>
      <c r="B215" s="9" t="str">
        <f t="shared" si="41"/>
        <v>D2</v>
      </c>
      <c r="C215" s="18" t="s">
        <v>22</v>
      </c>
      <c r="D215" s="89"/>
      <c r="E215" s="15" t="s">
        <v>124</v>
      </c>
      <c r="F215" s="35"/>
      <c r="G215" s="40" t="str">
        <f>CHAR(HEX2DEC(C215))</f>
        <v>X</v>
      </c>
      <c r="H215" s="40"/>
      <c r="K215" s="70">
        <f t="shared" si="40"/>
        <v>88</v>
      </c>
      <c r="L215" s="71"/>
      <c r="M215" s="71"/>
    </row>
    <row r="216" spans="1:13" x14ac:dyDescent="0.25">
      <c r="A216" s="9">
        <v>211</v>
      </c>
      <c r="B216" s="9" t="str">
        <f t="shared" si="41"/>
        <v>D3</v>
      </c>
      <c r="C216" s="18" t="s">
        <v>2</v>
      </c>
      <c r="D216" s="89"/>
      <c r="E216" s="15" t="s">
        <v>124</v>
      </c>
      <c r="F216" s="35"/>
      <c r="G216" s="40" t="str">
        <f>CHAR(HEX2DEC(C216))</f>
        <v>D</v>
      </c>
      <c r="H216" s="40"/>
      <c r="K216" s="70">
        <f t="shared" si="40"/>
        <v>68</v>
      </c>
      <c r="L216" s="71"/>
      <c r="M216" s="71"/>
    </row>
    <row r="217" spans="1:13" x14ac:dyDescent="0.25">
      <c r="A217" s="9">
        <v>212</v>
      </c>
      <c r="B217" s="9" t="str">
        <f t="shared" si="41"/>
        <v>D4</v>
      </c>
      <c r="C217" s="18" t="s">
        <v>2</v>
      </c>
      <c r="D217" s="89"/>
      <c r="E217" s="15" t="s">
        <v>124</v>
      </c>
      <c r="F217" s="35"/>
      <c r="G217" s="40" t="str">
        <f t="shared" ref="G217:G224" si="43">CHAR(HEX2DEC(C217))</f>
        <v>D</v>
      </c>
      <c r="H217" s="40"/>
      <c r="K217" s="70">
        <f t="shared" si="40"/>
        <v>68</v>
      </c>
      <c r="L217" s="71"/>
      <c r="M217" s="71"/>
    </row>
    <row r="218" spans="1:13" x14ac:dyDescent="0.25">
      <c r="A218" s="9">
        <v>213</v>
      </c>
      <c r="B218" s="9" t="str">
        <f t="shared" si="41"/>
        <v>D5</v>
      </c>
      <c r="C218" s="18" t="s">
        <v>2</v>
      </c>
      <c r="D218" s="89"/>
      <c r="E218" s="15" t="s">
        <v>124</v>
      </c>
      <c r="F218" s="35"/>
      <c r="G218" s="40" t="str">
        <f t="shared" si="43"/>
        <v>D</v>
      </c>
      <c r="H218" s="40"/>
      <c r="K218" s="70">
        <f t="shared" si="40"/>
        <v>68</v>
      </c>
      <c r="L218" s="71"/>
      <c r="M218" s="71"/>
    </row>
    <row r="219" spans="1:13" x14ac:dyDescent="0.25">
      <c r="A219" s="9">
        <v>214</v>
      </c>
      <c r="B219" s="9" t="str">
        <f t="shared" si="41"/>
        <v>D6</v>
      </c>
      <c r="C219" s="18" t="s">
        <v>2</v>
      </c>
      <c r="D219" s="89"/>
      <c r="E219" s="15" t="s">
        <v>124</v>
      </c>
      <c r="F219" s="35"/>
      <c r="G219" s="40" t="str">
        <f t="shared" si="43"/>
        <v>D</v>
      </c>
      <c r="H219" s="40"/>
      <c r="K219" s="70">
        <f t="shared" si="40"/>
        <v>68</v>
      </c>
      <c r="L219" s="71"/>
      <c r="M219" s="71"/>
    </row>
    <row r="220" spans="1:13" ht="15.75" thickBot="1" x14ac:dyDescent="0.3">
      <c r="A220" s="10">
        <v>215</v>
      </c>
      <c r="B220" s="10" t="str">
        <f t="shared" si="41"/>
        <v>D7</v>
      </c>
      <c r="C220" s="19" t="s">
        <v>2</v>
      </c>
      <c r="D220" s="90"/>
      <c r="E220" s="16" t="s">
        <v>124</v>
      </c>
      <c r="F220" s="36"/>
      <c r="G220" s="40" t="str">
        <f t="shared" si="43"/>
        <v>D</v>
      </c>
      <c r="H220" s="40"/>
      <c r="K220" s="70">
        <f t="shared" si="40"/>
        <v>68</v>
      </c>
      <c r="L220" s="71"/>
      <c r="M220" s="71"/>
    </row>
    <row r="221" spans="1:13" x14ac:dyDescent="0.25">
      <c r="A221" s="8">
        <v>216</v>
      </c>
      <c r="B221" s="8" t="str">
        <f t="shared" si="41"/>
        <v>D8</v>
      </c>
      <c r="C221" s="28" t="s">
        <v>33</v>
      </c>
      <c r="D221" s="88"/>
      <c r="E221" s="15" t="s">
        <v>124</v>
      </c>
      <c r="F221" s="35"/>
      <c r="G221" s="40" t="str">
        <f t="shared" si="43"/>
        <v>-</v>
      </c>
      <c r="H221" s="40"/>
      <c r="K221" s="70">
        <f t="shared" si="40"/>
        <v>45</v>
      </c>
      <c r="L221" s="71"/>
      <c r="M221" s="71"/>
    </row>
    <row r="222" spans="1:13" x14ac:dyDescent="0.25">
      <c r="A222" s="9">
        <v>217</v>
      </c>
      <c r="B222" s="9" t="str">
        <f t="shared" si="41"/>
        <v>D9</v>
      </c>
      <c r="C222" s="29" t="s">
        <v>24</v>
      </c>
      <c r="D222" s="89"/>
      <c r="E222" s="15" t="s">
        <v>124</v>
      </c>
      <c r="F222" s="35"/>
      <c r="G222" s="40" t="str">
        <f t="shared" si="43"/>
        <v>0</v>
      </c>
      <c r="H222" s="40"/>
      <c r="K222" s="70">
        <f t="shared" si="40"/>
        <v>48</v>
      </c>
      <c r="L222" s="71"/>
      <c r="M222" s="71"/>
    </row>
    <row r="223" spans="1:13" x14ac:dyDescent="0.25">
      <c r="A223" s="9">
        <v>218</v>
      </c>
      <c r="B223" s="9" t="str">
        <f t="shared" si="41"/>
        <v>DA</v>
      </c>
      <c r="C223" s="29" t="s">
        <v>24</v>
      </c>
      <c r="D223" s="89"/>
      <c r="E223" s="15" t="s">
        <v>124</v>
      </c>
      <c r="F223" s="35"/>
      <c r="G223" s="40" t="str">
        <f t="shared" si="43"/>
        <v>0</v>
      </c>
      <c r="H223" s="40"/>
      <c r="K223" s="70">
        <f t="shared" si="40"/>
        <v>48</v>
      </c>
      <c r="L223" s="71"/>
      <c r="M223" s="71"/>
    </row>
    <row r="224" spans="1:13" x14ac:dyDescent="0.25">
      <c r="A224" s="9">
        <v>219</v>
      </c>
      <c r="B224" s="9" t="str">
        <f t="shared" si="41"/>
        <v>DB</v>
      </c>
      <c r="C224" s="29" t="s">
        <v>24</v>
      </c>
      <c r="D224" s="89"/>
      <c r="E224" s="15" t="s">
        <v>124</v>
      </c>
      <c r="F224" s="35"/>
      <c r="G224" s="40" t="str">
        <f t="shared" si="43"/>
        <v>0</v>
      </c>
      <c r="H224" s="40"/>
      <c r="K224" s="70">
        <f t="shared" si="40"/>
        <v>48</v>
      </c>
      <c r="L224" s="71"/>
      <c r="M224" s="71"/>
    </row>
    <row r="225" spans="1:13" x14ac:dyDescent="0.25">
      <c r="A225" s="9">
        <v>220</v>
      </c>
      <c r="B225" s="9" t="str">
        <f t="shared" si="41"/>
        <v>DC</v>
      </c>
      <c r="C225" s="29" t="s">
        <v>107</v>
      </c>
      <c r="D225" s="89"/>
      <c r="E225" s="27" t="s">
        <v>125</v>
      </c>
      <c r="F225" s="45"/>
      <c r="G225" s="41" t="s">
        <v>123</v>
      </c>
      <c r="H225" s="41"/>
      <c r="K225" s="70">
        <f t="shared" si="40"/>
        <v>204</v>
      </c>
      <c r="L225" s="71"/>
      <c r="M225" s="71"/>
    </row>
    <row r="226" spans="1:13" x14ac:dyDescent="0.25">
      <c r="A226" s="9">
        <v>221</v>
      </c>
      <c r="B226" s="9" t="str">
        <f t="shared" si="41"/>
        <v>DD</v>
      </c>
      <c r="C226" s="29" t="s">
        <v>2</v>
      </c>
      <c r="D226" s="89"/>
      <c r="E226" s="15" t="s">
        <v>126</v>
      </c>
      <c r="F226" s="35"/>
      <c r="G226" s="40" t="str">
        <f>CHAR(HEX2DEC(C226))</f>
        <v>D</v>
      </c>
      <c r="H226" s="40"/>
      <c r="K226" s="70">
        <f t="shared" si="40"/>
        <v>68</v>
      </c>
      <c r="L226" s="71"/>
      <c r="M226" s="71"/>
    </row>
    <row r="227" spans="1:13" x14ac:dyDescent="0.25">
      <c r="A227" s="9">
        <v>222</v>
      </c>
      <c r="B227" s="9" t="str">
        <f t="shared" si="41"/>
        <v>DE</v>
      </c>
      <c r="C227" s="29" t="s">
        <v>11</v>
      </c>
      <c r="D227" s="89"/>
      <c r="E227" s="15" t="s">
        <v>126</v>
      </c>
      <c r="F227" s="35"/>
      <c r="G227" s="40" t="str">
        <f t="shared" ref="G227:G237" si="44">CHAR(HEX2DEC(C227))</f>
        <v>E</v>
      </c>
      <c r="H227" s="40"/>
      <c r="K227" s="70">
        <f t="shared" si="40"/>
        <v>69</v>
      </c>
      <c r="L227" s="71"/>
      <c r="M227" s="71"/>
    </row>
    <row r="228" spans="1:13" ht="15.75" thickBot="1" x14ac:dyDescent="0.3">
      <c r="A228" s="9">
        <v>223</v>
      </c>
      <c r="B228" s="9" t="str">
        <f t="shared" si="41"/>
        <v>DF</v>
      </c>
      <c r="C228" s="29" t="s">
        <v>6</v>
      </c>
      <c r="D228" s="90"/>
      <c r="E228" s="16" t="s">
        <v>126</v>
      </c>
      <c r="F228" s="36"/>
      <c r="G228" s="40" t="str">
        <f t="shared" si="44"/>
        <v>A</v>
      </c>
      <c r="H228" s="40"/>
      <c r="K228" s="70">
        <f t="shared" si="40"/>
        <v>65</v>
      </c>
      <c r="L228" s="71"/>
      <c r="M228" s="71"/>
    </row>
    <row r="229" spans="1:13" x14ac:dyDescent="0.25">
      <c r="A229" s="24">
        <v>224</v>
      </c>
      <c r="B229" s="8" t="str">
        <f t="shared" si="41"/>
        <v>E0</v>
      </c>
      <c r="C229" s="4" t="s">
        <v>2</v>
      </c>
      <c r="D229" s="88"/>
      <c r="E229" s="15" t="s">
        <v>126</v>
      </c>
      <c r="F229" s="35"/>
      <c r="G229" s="40" t="str">
        <f t="shared" si="44"/>
        <v>D</v>
      </c>
      <c r="H229" s="40"/>
      <c r="K229" s="70">
        <f t="shared" si="40"/>
        <v>68</v>
      </c>
      <c r="L229" s="71"/>
      <c r="M229" s="71"/>
    </row>
    <row r="230" spans="1:13" x14ac:dyDescent="0.25">
      <c r="A230" s="25">
        <v>225</v>
      </c>
      <c r="B230" s="9" t="str">
        <f t="shared" si="41"/>
        <v>E1</v>
      </c>
      <c r="C230" s="5" t="s">
        <v>108</v>
      </c>
      <c r="D230" s="89"/>
      <c r="E230" s="15" t="s">
        <v>126</v>
      </c>
      <c r="F230" s="35"/>
      <c r="G230" s="40" t="str">
        <f t="shared" si="44"/>
        <v>B</v>
      </c>
      <c r="H230" s="40"/>
      <c r="K230" s="70">
        <f t="shared" si="40"/>
        <v>66</v>
      </c>
      <c r="L230" s="71"/>
      <c r="M230" s="71"/>
    </row>
    <row r="231" spans="1:13" x14ac:dyDescent="0.25">
      <c r="A231" s="25">
        <v>226</v>
      </c>
      <c r="B231" s="9" t="str">
        <f t="shared" si="41"/>
        <v>E2</v>
      </c>
      <c r="C231" s="5" t="s">
        <v>11</v>
      </c>
      <c r="D231" s="89"/>
      <c r="E231" s="15" t="s">
        <v>126</v>
      </c>
      <c r="F231" s="35"/>
      <c r="G231" s="40" t="str">
        <f t="shared" si="44"/>
        <v>E</v>
      </c>
      <c r="H231" s="40"/>
      <c r="K231" s="70">
        <f t="shared" si="40"/>
        <v>69</v>
      </c>
      <c r="L231" s="71"/>
      <c r="M231" s="71"/>
    </row>
    <row r="232" spans="1:13" x14ac:dyDescent="0.25">
      <c r="A232" s="25">
        <v>227</v>
      </c>
      <c r="B232" s="9" t="str">
        <f t="shared" si="41"/>
        <v>E3</v>
      </c>
      <c r="C232" s="5" t="s">
        <v>11</v>
      </c>
      <c r="D232" s="89"/>
      <c r="E232" s="15" t="s">
        <v>126</v>
      </c>
      <c r="F232" s="35"/>
      <c r="G232" s="40" t="str">
        <f t="shared" si="44"/>
        <v>E</v>
      </c>
      <c r="H232" s="40"/>
      <c r="K232" s="70">
        <f t="shared" si="40"/>
        <v>69</v>
      </c>
      <c r="L232" s="71"/>
      <c r="M232" s="71"/>
    </row>
    <row r="233" spans="1:13" x14ac:dyDescent="0.25">
      <c r="A233" s="25">
        <v>228</v>
      </c>
      <c r="B233" s="9" t="str">
        <f t="shared" si="41"/>
        <v>E4</v>
      </c>
      <c r="C233" s="5" t="s">
        <v>27</v>
      </c>
      <c r="D233" s="89"/>
      <c r="E233" s="15" t="s">
        <v>126</v>
      </c>
      <c r="F233" s="35"/>
      <c r="G233" s="40" t="str">
        <f t="shared" si="44"/>
        <v>F</v>
      </c>
      <c r="H233" s="40"/>
      <c r="K233" s="70">
        <f t="shared" si="40"/>
        <v>70</v>
      </c>
      <c r="L233" s="71"/>
      <c r="M233" s="71"/>
    </row>
    <row r="234" spans="1:13" x14ac:dyDescent="0.25">
      <c r="A234" s="25">
        <v>229</v>
      </c>
      <c r="B234" s="9" t="str">
        <f t="shared" si="41"/>
        <v>E5</v>
      </c>
      <c r="C234" s="5" t="s">
        <v>26</v>
      </c>
      <c r="D234" s="89"/>
      <c r="E234" s="15" t="s">
        <v>126</v>
      </c>
      <c r="F234" s="35"/>
      <c r="G234" s="40" t="str">
        <f t="shared" si="44"/>
        <v>C</v>
      </c>
      <c r="H234" s="40"/>
      <c r="K234" s="70">
        <f t="shared" si="40"/>
        <v>67</v>
      </c>
      <c r="L234" s="71"/>
      <c r="M234" s="71"/>
    </row>
    <row r="235" spans="1:13" x14ac:dyDescent="0.25">
      <c r="A235" s="25">
        <v>230</v>
      </c>
      <c r="B235" s="9" t="str">
        <f t="shared" si="41"/>
        <v>E6</v>
      </c>
      <c r="C235" s="5" t="s">
        <v>6</v>
      </c>
      <c r="D235" s="89"/>
      <c r="E235" s="15" t="s">
        <v>126</v>
      </c>
      <c r="F235" s="35"/>
      <c r="G235" s="40" t="str">
        <f t="shared" si="44"/>
        <v>A</v>
      </c>
      <c r="H235" s="40"/>
      <c r="K235" s="70">
        <f t="shared" si="40"/>
        <v>65</v>
      </c>
      <c r="L235" s="71"/>
      <c r="M235" s="71"/>
    </row>
    <row r="236" spans="1:13" ht="15.75" thickBot="1" x14ac:dyDescent="0.3">
      <c r="A236" s="25">
        <v>231</v>
      </c>
      <c r="B236" s="9" t="str">
        <f t="shared" si="41"/>
        <v>E7</v>
      </c>
      <c r="C236" s="5" t="s">
        <v>27</v>
      </c>
      <c r="D236" s="90"/>
      <c r="E236" s="15" t="s">
        <v>126</v>
      </c>
      <c r="F236" s="35"/>
      <c r="G236" s="40" t="str">
        <f t="shared" si="44"/>
        <v>F</v>
      </c>
      <c r="H236" s="40"/>
      <c r="K236" s="70">
        <f t="shared" si="40"/>
        <v>70</v>
      </c>
      <c r="L236" s="71"/>
      <c r="M236" s="71"/>
    </row>
    <row r="237" spans="1:13" ht="15" customHeight="1" x14ac:dyDescent="0.25">
      <c r="A237" s="24">
        <v>232</v>
      </c>
      <c r="B237" s="8" t="str">
        <f t="shared" si="41"/>
        <v>E8</v>
      </c>
      <c r="C237" s="4" t="s">
        <v>11</v>
      </c>
      <c r="D237" s="88"/>
      <c r="E237" s="14" t="s">
        <v>126</v>
      </c>
      <c r="F237" s="35"/>
      <c r="G237" s="40" t="str">
        <f t="shared" si="44"/>
        <v>E</v>
      </c>
      <c r="H237" s="40"/>
      <c r="K237" s="70">
        <f t="shared" si="40"/>
        <v>69</v>
      </c>
      <c r="L237" s="71"/>
      <c r="M237" s="71"/>
    </row>
    <row r="238" spans="1:13" x14ac:dyDescent="0.25">
      <c r="A238" s="25">
        <v>233</v>
      </c>
      <c r="B238" s="9" t="str">
        <f t="shared" si="41"/>
        <v>E9</v>
      </c>
      <c r="C238" s="5" t="s">
        <v>38</v>
      </c>
      <c r="D238" s="89"/>
      <c r="E238" s="15" t="s">
        <v>127</v>
      </c>
      <c r="F238" s="35"/>
      <c r="G238" s="41" t="s">
        <v>128</v>
      </c>
      <c r="H238" s="41"/>
      <c r="K238" s="70">
        <f t="shared" si="40"/>
        <v>192</v>
      </c>
      <c r="L238" s="71"/>
      <c r="M238" s="71"/>
    </row>
    <row r="239" spans="1:13" x14ac:dyDescent="0.25">
      <c r="A239" s="25">
        <v>234</v>
      </c>
      <c r="B239" s="9" t="str">
        <f t="shared" si="41"/>
        <v>EA</v>
      </c>
      <c r="C239" s="5" t="s">
        <v>31</v>
      </c>
      <c r="D239" s="89"/>
      <c r="E239" s="15" t="s">
        <v>129</v>
      </c>
      <c r="F239" s="35"/>
      <c r="G239" s="41" t="s">
        <v>122</v>
      </c>
      <c r="H239" s="41"/>
      <c r="K239" s="70">
        <f t="shared" si="40"/>
        <v>194</v>
      </c>
      <c r="L239" s="71"/>
      <c r="M239" s="71"/>
    </row>
    <row r="240" spans="1:13" x14ac:dyDescent="0.25">
      <c r="A240" s="25">
        <v>235</v>
      </c>
      <c r="B240" s="9" t="str">
        <f t="shared" si="41"/>
        <v>EB</v>
      </c>
      <c r="C240" s="5" t="s">
        <v>24</v>
      </c>
      <c r="D240" s="89"/>
      <c r="E240" s="15" t="s">
        <v>103</v>
      </c>
      <c r="F240" s="35"/>
      <c r="G240" s="47" t="str">
        <f>CHAR(HEX2DEC(C240))</f>
        <v>0</v>
      </c>
      <c r="H240" s="47"/>
      <c r="K240" s="70">
        <f t="shared" si="40"/>
        <v>48</v>
      </c>
      <c r="L240" s="71"/>
      <c r="M240" s="71"/>
    </row>
    <row r="241" spans="1:20" x14ac:dyDescent="0.25">
      <c r="A241" s="25">
        <v>236</v>
      </c>
      <c r="B241" s="9" t="str">
        <f t="shared" si="41"/>
        <v>EC</v>
      </c>
      <c r="C241" s="5" t="s">
        <v>5</v>
      </c>
      <c r="D241" s="89"/>
      <c r="E241" s="15" t="s">
        <v>103</v>
      </c>
      <c r="F241" s="35"/>
      <c r="G241" s="47" t="str">
        <f>CHAR(HEX2DEC(C241))</f>
        <v>1</v>
      </c>
      <c r="H241" s="47"/>
      <c r="K241" s="70">
        <f t="shared" si="40"/>
        <v>49</v>
      </c>
      <c r="L241" s="71"/>
      <c r="M241" s="71"/>
    </row>
    <row r="242" spans="1:20" ht="15" customHeight="1" x14ac:dyDescent="0.25">
      <c r="A242" s="25">
        <v>237</v>
      </c>
      <c r="B242" s="9" t="str">
        <f t="shared" si="41"/>
        <v>ED</v>
      </c>
      <c r="C242" s="5" t="s">
        <v>30</v>
      </c>
      <c r="D242" s="89"/>
      <c r="E242" s="15" t="s">
        <v>72</v>
      </c>
      <c r="F242" s="35"/>
      <c r="G242" s="48" t="s">
        <v>72</v>
      </c>
      <c r="H242" s="48"/>
      <c r="K242" s="70">
        <f t="shared" si="40"/>
        <v>193</v>
      </c>
      <c r="L242" s="71"/>
      <c r="M242" s="71"/>
    </row>
    <row r="243" spans="1:20" x14ac:dyDescent="0.25">
      <c r="A243" s="25">
        <v>238</v>
      </c>
      <c r="B243" s="9" t="str">
        <f t="shared" si="41"/>
        <v>EE</v>
      </c>
      <c r="C243" s="5" t="s">
        <v>0</v>
      </c>
      <c r="D243" s="89"/>
      <c r="E243" s="27" t="s">
        <v>130</v>
      </c>
      <c r="F243" s="45"/>
      <c r="G243" s="50" t="s">
        <v>99</v>
      </c>
      <c r="H243" s="50"/>
      <c r="K243" s="70">
        <f t="shared" si="40"/>
        <v>0</v>
      </c>
      <c r="L243" s="71"/>
      <c r="M243" s="71"/>
    </row>
    <row r="244" spans="1:20" ht="15.75" thickBot="1" x14ac:dyDescent="0.3">
      <c r="A244" s="25">
        <v>239</v>
      </c>
      <c r="B244" s="9" t="str">
        <f t="shared" si="41"/>
        <v>EF</v>
      </c>
      <c r="C244" s="5" t="s">
        <v>177</v>
      </c>
      <c r="D244" s="90"/>
      <c r="E244" s="21" t="s">
        <v>138</v>
      </c>
      <c r="F244" s="54"/>
      <c r="G244" s="39" t="str">
        <f>CONCATENATE("0x",M244)</f>
        <v>0x00</v>
      </c>
      <c r="H244" s="39" t="s">
        <v>160</v>
      </c>
      <c r="K244" s="70">
        <f t="shared" si="40"/>
        <v>168</v>
      </c>
      <c r="L244" s="71" t="s">
        <v>134</v>
      </c>
      <c r="M244" s="71" t="str">
        <f>RIGHT(DEC2HEX(SUM(K141:K244)),2)</f>
        <v>00</v>
      </c>
    </row>
    <row r="245" spans="1:20" x14ac:dyDescent="0.25">
      <c r="A245" s="24">
        <v>240</v>
      </c>
      <c r="B245" s="8" t="str">
        <f t="shared" si="41"/>
        <v>F0</v>
      </c>
      <c r="C245" s="4" t="s">
        <v>38</v>
      </c>
      <c r="D245" s="109" t="s">
        <v>77</v>
      </c>
      <c r="E245" s="15" t="s">
        <v>76</v>
      </c>
      <c r="F245" s="35"/>
      <c r="G245" s="50" t="s">
        <v>73</v>
      </c>
      <c r="H245" s="50"/>
      <c r="K245" s="70">
        <f t="shared" si="40"/>
        <v>192</v>
      </c>
      <c r="L245" s="71"/>
      <c r="M245" s="71"/>
      <c r="T245">
        <f>COUNTA(C245:C297)</f>
        <v>53</v>
      </c>
    </row>
    <row r="246" spans="1:20" x14ac:dyDescent="0.25">
      <c r="A246" s="25">
        <v>241</v>
      </c>
      <c r="B246" s="9" t="str">
        <f t="shared" si="41"/>
        <v>F1</v>
      </c>
      <c r="C246" s="5" t="s">
        <v>39</v>
      </c>
      <c r="D246" s="110"/>
      <c r="E246" s="15" t="s">
        <v>74</v>
      </c>
      <c r="F246" s="35"/>
      <c r="G246" s="50" t="s">
        <v>131</v>
      </c>
      <c r="H246" s="50"/>
      <c r="K246" s="70">
        <f t="shared" si="40"/>
        <v>130</v>
      </c>
      <c r="L246" s="71"/>
      <c r="M246" s="71"/>
    </row>
    <row r="247" spans="1:20" x14ac:dyDescent="0.25">
      <c r="A247" s="25">
        <v>242</v>
      </c>
      <c r="B247" s="9" t="str">
        <f t="shared" si="41"/>
        <v>F2</v>
      </c>
      <c r="C247" s="5" t="s">
        <v>24</v>
      </c>
      <c r="D247" s="110"/>
      <c r="E247" s="15" t="s">
        <v>75</v>
      </c>
      <c r="F247" s="35"/>
      <c r="G247" s="50" t="str">
        <f>CONCATENATE(HEX2DEC(C247)," bytes")</f>
        <v>48 bytes</v>
      </c>
      <c r="H247" s="50"/>
      <c r="K247" s="70">
        <f t="shared" si="40"/>
        <v>48</v>
      </c>
      <c r="L247" s="71"/>
      <c r="M247" s="71"/>
    </row>
    <row r="248" spans="1:20" x14ac:dyDescent="0.25">
      <c r="A248" s="25">
        <v>243</v>
      </c>
      <c r="B248" s="9" t="str">
        <f t="shared" si="41"/>
        <v>F3</v>
      </c>
      <c r="C248" s="5" t="s">
        <v>229</v>
      </c>
      <c r="D248" s="110"/>
      <c r="E248" s="15" t="s">
        <v>139</v>
      </c>
      <c r="F248" s="35"/>
      <c r="G248" s="39" t="str">
        <f>CONCATENATE("0x",M248)</f>
        <v>0x00</v>
      </c>
      <c r="H248" s="39" t="s">
        <v>160</v>
      </c>
      <c r="K248" s="70">
        <f t="shared" si="40"/>
        <v>222</v>
      </c>
      <c r="L248" s="71" t="s">
        <v>134</v>
      </c>
      <c r="M248" s="71" t="str">
        <f>RIGHT(DEC2HEX(SUM(K250:K297,K248)),2)</f>
        <v>00</v>
      </c>
    </row>
    <row r="249" spans="1:20" ht="15.75" thickBot="1" x14ac:dyDescent="0.3">
      <c r="A249" s="25">
        <v>244</v>
      </c>
      <c r="B249" s="9" t="str">
        <f t="shared" si="41"/>
        <v>F4</v>
      </c>
      <c r="C249" s="5" t="s">
        <v>212</v>
      </c>
      <c r="D249" s="111"/>
      <c r="E249" s="15" t="s">
        <v>140</v>
      </c>
      <c r="F249" s="35"/>
      <c r="G249" s="39" t="str">
        <f>CONCATENATE("0x",M249)</f>
        <v>0x00</v>
      </c>
      <c r="H249" s="39" t="s">
        <v>160</v>
      </c>
      <c r="I249" s="42" t="s">
        <v>231</v>
      </c>
      <c r="K249" s="70">
        <f t="shared" si="40"/>
        <v>176</v>
      </c>
      <c r="L249" s="71" t="s">
        <v>134</v>
      </c>
      <c r="M249" s="71" t="str">
        <f>RIGHT(DEC2HEX(SUM(K245:K249)),2)</f>
        <v>00</v>
      </c>
    </row>
    <row r="250" spans="1:20" ht="15" customHeight="1" x14ac:dyDescent="0.25">
      <c r="A250" s="25">
        <v>245</v>
      </c>
      <c r="B250" s="9" t="str">
        <f t="shared" si="41"/>
        <v>F5</v>
      </c>
      <c r="C250" s="5" t="s">
        <v>41</v>
      </c>
      <c r="D250" s="117" t="s">
        <v>215</v>
      </c>
      <c r="E250" s="15" t="s">
        <v>78</v>
      </c>
      <c r="F250" s="35"/>
      <c r="G250" s="51" t="str">
        <f>C250</f>
        <v>7F</v>
      </c>
      <c r="H250" s="22" t="s">
        <v>167</v>
      </c>
      <c r="I250" s="2">
        <v>0</v>
      </c>
      <c r="K250" s="70">
        <f t="shared" si="40"/>
        <v>127</v>
      </c>
      <c r="L250" s="71"/>
      <c r="M250" s="71"/>
    </row>
    <row r="251" spans="1:20" x14ac:dyDescent="0.25">
      <c r="A251" s="25">
        <v>246</v>
      </c>
      <c r="B251" s="9" t="str">
        <f t="shared" si="41"/>
        <v>F6</v>
      </c>
      <c r="C251" s="5" t="s">
        <v>40</v>
      </c>
      <c r="D251" s="118"/>
      <c r="E251" s="15" t="s">
        <v>80</v>
      </c>
      <c r="F251" s="35"/>
      <c r="G251" s="51" t="str">
        <f>C251</f>
        <v>A6</v>
      </c>
      <c r="H251" s="22" t="s">
        <v>167</v>
      </c>
      <c r="I251" s="2">
        <v>1</v>
      </c>
      <c r="K251" s="70">
        <f t="shared" si="40"/>
        <v>166</v>
      </c>
      <c r="L251" s="71"/>
      <c r="M251" s="71"/>
    </row>
    <row r="252" spans="1:20" ht="15.75" thickBot="1" x14ac:dyDescent="0.3">
      <c r="A252" s="26">
        <v>247</v>
      </c>
      <c r="B252" s="10" t="str">
        <f t="shared" si="41"/>
        <v>F7</v>
      </c>
      <c r="C252" s="6" t="s">
        <v>0</v>
      </c>
      <c r="D252" s="118"/>
      <c r="E252" s="15" t="s">
        <v>79</v>
      </c>
      <c r="F252" s="35"/>
      <c r="G252" s="51" t="str">
        <f>C252</f>
        <v>00</v>
      </c>
      <c r="H252" s="22" t="s">
        <v>167</v>
      </c>
      <c r="I252" s="2">
        <v>2</v>
      </c>
      <c r="K252" s="70">
        <f t="shared" si="40"/>
        <v>0</v>
      </c>
      <c r="L252" s="71"/>
      <c r="M252" s="71"/>
    </row>
    <row r="253" spans="1:20" x14ac:dyDescent="0.25">
      <c r="A253" s="24">
        <v>248</v>
      </c>
      <c r="B253" s="8" t="str">
        <f t="shared" si="41"/>
        <v>F8</v>
      </c>
      <c r="C253" s="23" t="s">
        <v>4</v>
      </c>
      <c r="D253" s="91"/>
      <c r="E253" s="14" t="s">
        <v>81</v>
      </c>
      <c r="F253" s="35"/>
      <c r="G253" s="51" t="str">
        <f>C253</f>
        <v>01</v>
      </c>
      <c r="H253" s="22" t="s">
        <v>167</v>
      </c>
      <c r="I253" s="2">
        <v>3</v>
      </c>
      <c r="K253" s="70">
        <f t="shared" si="40"/>
        <v>1</v>
      </c>
      <c r="L253" s="71"/>
      <c r="M253" s="71"/>
    </row>
    <row r="254" spans="1:20" x14ac:dyDescent="0.25">
      <c r="A254" s="25">
        <v>249</v>
      </c>
      <c r="B254" s="9" t="str">
        <f t="shared" si="41"/>
        <v>F9</v>
      </c>
      <c r="C254" s="18" t="s">
        <v>42</v>
      </c>
      <c r="D254" s="92"/>
      <c r="E254" s="15" t="s">
        <v>82</v>
      </c>
      <c r="F254" s="35"/>
      <c r="G254" s="49">
        <f>HEX2DEC(C254)</f>
        <v>5</v>
      </c>
      <c r="H254" s="52" t="s">
        <v>168</v>
      </c>
      <c r="I254" s="2">
        <v>4</v>
      </c>
      <c r="K254" s="70">
        <f t="shared" si="40"/>
        <v>5</v>
      </c>
      <c r="L254" s="71"/>
      <c r="M254" s="71"/>
    </row>
    <row r="255" spans="1:20" x14ac:dyDescent="0.25">
      <c r="A255" s="25">
        <v>250</v>
      </c>
      <c r="B255" s="9" t="str">
        <f t="shared" si="41"/>
        <v>FA</v>
      </c>
      <c r="C255" s="18" t="s">
        <v>43</v>
      </c>
      <c r="D255" s="92"/>
      <c r="E255" s="15" t="s">
        <v>83</v>
      </c>
      <c r="F255" s="35"/>
      <c r="G255" s="49">
        <f>HEX2DEC(C255)</f>
        <v>3</v>
      </c>
      <c r="H255" s="52" t="s">
        <v>169</v>
      </c>
      <c r="I255" s="2">
        <v>5</v>
      </c>
      <c r="K255" s="70">
        <f t="shared" si="40"/>
        <v>3</v>
      </c>
      <c r="L255" s="71"/>
      <c r="M255" s="71"/>
    </row>
    <row r="256" spans="1:20" x14ac:dyDescent="0.25">
      <c r="A256" s="25">
        <v>251</v>
      </c>
      <c r="B256" s="9" t="str">
        <f t="shared" si="41"/>
        <v>FB</v>
      </c>
      <c r="C256" s="18" t="s">
        <v>44</v>
      </c>
      <c r="D256" s="92"/>
      <c r="E256" s="15" t="s">
        <v>216</v>
      </c>
      <c r="F256" s="35"/>
      <c r="G256" s="22" t="s">
        <v>98</v>
      </c>
      <c r="H256" s="22" t="s">
        <v>224</v>
      </c>
      <c r="I256" s="2">
        <v>6</v>
      </c>
      <c r="K256" s="70">
        <f t="shared" si="40"/>
        <v>255</v>
      </c>
      <c r="L256" s="71"/>
      <c r="M256" s="71"/>
    </row>
    <row r="257" spans="1:13" x14ac:dyDescent="0.25">
      <c r="A257" s="25">
        <v>252</v>
      </c>
      <c r="B257" s="9" t="str">
        <f t="shared" si="41"/>
        <v>FC</v>
      </c>
      <c r="C257" s="18" t="s">
        <v>44</v>
      </c>
      <c r="D257" s="92"/>
      <c r="E257" s="15" t="s">
        <v>217</v>
      </c>
      <c r="F257" s="35"/>
      <c r="G257" s="22" t="s">
        <v>98</v>
      </c>
      <c r="H257" s="22" t="s">
        <v>224</v>
      </c>
      <c r="I257" s="2">
        <v>7</v>
      </c>
      <c r="K257" s="70">
        <f t="shared" si="40"/>
        <v>255</v>
      </c>
      <c r="L257" s="71"/>
      <c r="M257" s="71"/>
    </row>
    <row r="258" spans="1:13" x14ac:dyDescent="0.25">
      <c r="A258" s="25">
        <v>253</v>
      </c>
      <c r="B258" s="9" t="str">
        <f t="shared" si="41"/>
        <v>FD</v>
      </c>
      <c r="C258" s="18" t="s">
        <v>0</v>
      </c>
      <c r="D258" s="92"/>
      <c r="E258" s="15" t="s">
        <v>84</v>
      </c>
      <c r="F258" s="35"/>
      <c r="G258" s="51" t="str">
        <f>C258</f>
        <v>00</v>
      </c>
      <c r="H258" s="52" t="s">
        <v>170</v>
      </c>
      <c r="I258" s="2">
        <v>8</v>
      </c>
      <c r="K258" s="70">
        <f t="shared" si="40"/>
        <v>0</v>
      </c>
      <c r="L258" s="71"/>
      <c r="M258" s="71"/>
    </row>
    <row r="259" spans="1:13" x14ac:dyDescent="0.25">
      <c r="A259" s="25">
        <v>254</v>
      </c>
      <c r="B259" s="9" t="str">
        <f t="shared" si="41"/>
        <v>FE</v>
      </c>
      <c r="C259" s="18" t="s">
        <v>44</v>
      </c>
      <c r="D259" s="92"/>
      <c r="E259" s="15" t="s">
        <v>86</v>
      </c>
      <c r="F259" s="35"/>
      <c r="G259" s="22" t="s">
        <v>98</v>
      </c>
      <c r="H259" s="108" t="s">
        <v>224</v>
      </c>
      <c r="I259" s="2">
        <v>9</v>
      </c>
      <c r="K259" s="70">
        <f t="shared" si="40"/>
        <v>255</v>
      </c>
      <c r="L259" s="71"/>
      <c r="M259" s="71"/>
    </row>
    <row r="260" spans="1:13" ht="15.75" thickBot="1" x14ac:dyDescent="0.3">
      <c r="A260" s="25">
        <v>255</v>
      </c>
      <c r="B260" s="9" t="str">
        <f t="shared" si="41"/>
        <v>FF</v>
      </c>
      <c r="C260" s="19" t="s">
        <v>44</v>
      </c>
      <c r="D260" s="95"/>
      <c r="E260" s="16" t="s">
        <v>85</v>
      </c>
      <c r="F260" s="36"/>
      <c r="G260" s="22" t="s">
        <v>98</v>
      </c>
      <c r="H260" s="108"/>
      <c r="I260" s="2">
        <v>10</v>
      </c>
      <c r="K260" s="70">
        <f t="shared" si="40"/>
        <v>255</v>
      </c>
      <c r="L260" s="71"/>
      <c r="M260" s="71"/>
    </row>
    <row r="261" spans="1:13" x14ac:dyDescent="0.25">
      <c r="A261" s="24">
        <v>256</v>
      </c>
      <c r="B261" s="8" t="str">
        <f t="shared" si="41"/>
        <v>100</v>
      </c>
      <c r="C261" s="7" t="s">
        <v>44</v>
      </c>
      <c r="D261" s="91"/>
      <c r="E261" s="15" t="s">
        <v>87</v>
      </c>
      <c r="F261" s="35"/>
      <c r="G261" s="22" t="s">
        <v>98</v>
      </c>
      <c r="H261" s="108" t="s">
        <v>224</v>
      </c>
      <c r="I261" s="2">
        <v>11</v>
      </c>
      <c r="K261" s="70">
        <f t="shared" ref="K261:K297" si="45">HEX2DEC(C261)</f>
        <v>255</v>
      </c>
      <c r="L261" s="71"/>
      <c r="M261" s="71"/>
    </row>
    <row r="262" spans="1:13" x14ac:dyDescent="0.25">
      <c r="A262" s="25">
        <v>257</v>
      </c>
      <c r="B262" s="9" t="str">
        <f t="shared" ref="B262:B292" si="46">DEC2HEX(A262)</f>
        <v>101</v>
      </c>
      <c r="C262" s="7" t="s">
        <v>44</v>
      </c>
      <c r="D262" s="92"/>
      <c r="E262" s="15" t="s">
        <v>88</v>
      </c>
      <c r="F262" s="35"/>
      <c r="G262" s="22" t="s">
        <v>98</v>
      </c>
      <c r="H262" s="108"/>
      <c r="I262" s="2">
        <v>12</v>
      </c>
      <c r="K262" s="70">
        <f t="shared" si="45"/>
        <v>255</v>
      </c>
      <c r="L262" s="71"/>
      <c r="M262" s="71"/>
    </row>
    <row r="263" spans="1:13" x14ac:dyDescent="0.25">
      <c r="A263" s="25">
        <v>258</v>
      </c>
      <c r="B263" s="9" t="str">
        <f t="shared" si="46"/>
        <v>102</v>
      </c>
      <c r="C263" s="7" t="s">
        <v>0</v>
      </c>
      <c r="D263" s="92"/>
      <c r="E263" s="15" t="s">
        <v>89</v>
      </c>
      <c r="F263" s="35"/>
      <c r="G263" s="22" t="str">
        <f t="shared" ref="G263:G284" si="47">CONCATENATE("0x",C263)</f>
        <v>0x00</v>
      </c>
      <c r="H263" s="22" t="s">
        <v>132</v>
      </c>
      <c r="I263" s="2">
        <v>13</v>
      </c>
      <c r="K263" s="70">
        <f t="shared" si="45"/>
        <v>0</v>
      </c>
      <c r="L263" s="71"/>
      <c r="M263" s="71"/>
    </row>
    <row r="264" spans="1:13" x14ac:dyDescent="0.25">
      <c r="A264" s="25">
        <v>259</v>
      </c>
      <c r="B264" s="9" t="str">
        <f t="shared" si="46"/>
        <v>103</v>
      </c>
      <c r="C264" s="7" t="s">
        <v>0</v>
      </c>
      <c r="D264" s="92"/>
      <c r="E264" s="15" t="s">
        <v>90</v>
      </c>
      <c r="F264" s="35"/>
      <c r="G264" s="22" t="str">
        <f t="shared" si="47"/>
        <v>0x00</v>
      </c>
      <c r="H264" s="22" t="s">
        <v>132</v>
      </c>
      <c r="I264" s="2">
        <v>14</v>
      </c>
      <c r="K264" s="70">
        <f t="shared" si="45"/>
        <v>0</v>
      </c>
      <c r="L264" s="71"/>
      <c r="M264" s="71"/>
    </row>
    <row r="265" spans="1:13" x14ac:dyDescent="0.25">
      <c r="A265" s="25">
        <v>260</v>
      </c>
      <c r="B265" s="9" t="str">
        <f t="shared" si="46"/>
        <v>104</v>
      </c>
      <c r="C265" s="7" t="s">
        <v>0</v>
      </c>
      <c r="D265" s="92"/>
      <c r="E265" s="15" t="s">
        <v>91</v>
      </c>
      <c r="F265" s="35"/>
      <c r="G265" s="22" t="str">
        <f t="shared" si="47"/>
        <v>0x00</v>
      </c>
      <c r="H265" s="22" t="s">
        <v>133</v>
      </c>
      <c r="I265" s="2">
        <v>15</v>
      </c>
      <c r="K265" s="70">
        <f t="shared" si="45"/>
        <v>0</v>
      </c>
      <c r="L265" s="71"/>
      <c r="M265" s="71"/>
    </row>
    <row r="266" spans="1:13" x14ac:dyDescent="0.25">
      <c r="A266" s="25">
        <v>261</v>
      </c>
      <c r="B266" s="9" t="str">
        <f t="shared" si="46"/>
        <v>105</v>
      </c>
      <c r="C266" s="7" t="s">
        <v>4</v>
      </c>
      <c r="D266" s="92"/>
      <c r="E266" s="15" t="s">
        <v>92</v>
      </c>
      <c r="F266" s="35"/>
      <c r="G266" s="22" t="str">
        <f t="shared" si="47"/>
        <v>0x01</v>
      </c>
      <c r="H266" s="52" t="s">
        <v>173</v>
      </c>
      <c r="I266" s="2">
        <v>16</v>
      </c>
      <c r="K266" s="70">
        <f t="shared" si="45"/>
        <v>1</v>
      </c>
      <c r="L266" s="71"/>
      <c r="M266" s="71"/>
    </row>
    <row r="267" spans="1:13" x14ac:dyDescent="0.25">
      <c r="A267" s="25">
        <v>262</v>
      </c>
      <c r="B267" s="9" t="str">
        <f t="shared" si="46"/>
        <v>106</v>
      </c>
      <c r="C267" s="7" t="s">
        <v>197</v>
      </c>
      <c r="D267" s="92"/>
      <c r="E267" s="15" t="s">
        <v>220</v>
      </c>
      <c r="F267" s="35"/>
      <c r="G267" s="22" t="str">
        <f t="shared" si="47"/>
        <v>0x04</v>
      </c>
      <c r="H267" s="22" t="s">
        <v>218</v>
      </c>
      <c r="I267" s="2">
        <v>17</v>
      </c>
      <c r="K267" s="70">
        <f t="shared" si="45"/>
        <v>4</v>
      </c>
      <c r="L267" s="71"/>
      <c r="M267" s="71"/>
    </row>
    <row r="268" spans="1:13" ht="15.75" thickBot="1" x14ac:dyDescent="0.3">
      <c r="A268" s="26">
        <v>263</v>
      </c>
      <c r="B268" s="10" t="str">
        <f t="shared" si="46"/>
        <v>107</v>
      </c>
      <c r="C268" s="7" t="s">
        <v>0</v>
      </c>
      <c r="D268" s="95"/>
      <c r="E268" s="15" t="s">
        <v>219</v>
      </c>
      <c r="F268" s="35"/>
      <c r="G268" s="22" t="str">
        <f t="shared" si="47"/>
        <v>0x00</v>
      </c>
      <c r="H268" s="22" t="s">
        <v>221</v>
      </c>
      <c r="I268" s="2">
        <v>18</v>
      </c>
      <c r="K268" s="70">
        <f t="shared" si="45"/>
        <v>0</v>
      </c>
      <c r="L268" s="71"/>
      <c r="M268" s="71"/>
    </row>
    <row r="269" spans="1:13" x14ac:dyDescent="0.25">
      <c r="A269" s="24">
        <v>264</v>
      </c>
      <c r="B269" s="8" t="str">
        <f t="shared" si="46"/>
        <v>108</v>
      </c>
      <c r="C269" s="4" t="s">
        <v>44</v>
      </c>
      <c r="D269" s="91"/>
      <c r="E269" s="14" t="s">
        <v>222</v>
      </c>
      <c r="F269" s="34"/>
      <c r="G269" s="22" t="str">
        <f t="shared" si="47"/>
        <v>0xFF</v>
      </c>
      <c r="H269" s="22" t="s">
        <v>224</v>
      </c>
      <c r="I269" s="2">
        <v>19</v>
      </c>
      <c r="K269" s="70">
        <f t="shared" si="45"/>
        <v>255</v>
      </c>
      <c r="L269" s="71"/>
      <c r="M269" s="71"/>
    </row>
    <row r="270" spans="1:13" x14ac:dyDescent="0.25">
      <c r="A270" s="25">
        <v>265</v>
      </c>
      <c r="B270" s="9" t="str">
        <f t="shared" si="46"/>
        <v>109</v>
      </c>
      <c r="C270" s="5" t="s">
        <v>44</v>
      </c>
      <c r="D270" s="92"/>
      <c r="E270" s="15" t="s">
        <v>223</v>
      </c>
      <c r="F270" s="35"/>
      <c r="G270" s="22" t="str">
        <f t="shared" si="47"/>
        <v>0xFF</v>
      </c>
      <c r="H270" s="22" t="s">
        <v>224</v>
      </c>
      <c r="I270" s="2">
        <v>20</v>
      </c>
      <c r="K270" s="70">
        <f t="shared" si="45"/>
        <v>255</v>
      </c>
      <c r="L270" s="71"/>
      <c r="M270" s="71"/>
    </row>
    <row r="271" spans="1:13" x14ac:dyDescent="0.25">
      <c r="A271" s="25">
        <v>266</v>
      </c>
      <c r="B271" s="9" t="str">
        <f t="shared" si="46"/>
        <v>10A</v>
      </c>
      <c r="C271" s="5" t="s">
        <v>44</v>
      </c>
      <c r="D271" s="92"/>
      <c r="E271" s="15" t="s">
        <v>225</v>
      </c>
      <c r="F271" s="35"/>
      <c r="G271" s="22" t="str">
        <f t="shared" si="47"/>
        <v>0xFF</v>
      </c>
      <c r="H271" s="22" t="s">
        <v>224</v>
      </c>
      <c r="I271" s="2">
        <v>21</v>
      </c>
      <c r="K271" s="70">
        <f t="shared" si="45"/>
        <v>255</v>
      </c>
      <c r="L271" s="71"/>
      <c r="M271" s="71"/>
    </row>
    <row r="272" spans="1:13" x14ac:dyDescent="0.25">
      <c r="A272" s="25">
        <v>267</v>
      </c>
      <c r="B272" s="9" t="str">
        <f t="shared" si="46"/>
        <v>10B</v>
      </c>
      <c r="C272" s="5" t="s">
        <v>44</v>
      </c>
      <c r="D272" s="92"/>
      <c r="E272" s="15" t="s">
        <v>226</v>
      </c>
      <c r="F272" s="35"/>
      <c r="G272" s="22" t="str">
        <f t="shared" si="47"/>
        <v>0xFF</v>
      </c>
      <c r="H272" s="22" t="s">
        <v>224</v>
      </c>
      <c r="I272" s="2">
        <v>22</v>
      </c>
      <c r="K272" s="70">
        <f t="shared" si="45"/>
        <v>255</v>
      </c>
      <c r="L272" s="71"/>
      <c r="M272" s="71"/>
    </row>
    <row r="273" spans="1:13" x14ac:dyDescent="0.25">
      <c r="A273" s="25">
        <v>268</v>
      </c>
      <c r="B273" s="9" t="str">
        <f t="shared" si="46"/>
        <v>10C</v>
      </c>
      <c r="C273" s="5" t="s">
        <v>44</v>
      </c>
      <c r="D273" s="92"/>
      <c r="E273" s="15" t="s">
        <v>227</v>
      </c>
      <c r="F273" s="35"/>
      <c r="G273" s="22" t="str">
        <f t="shared" si="47"/>
        <v>0xFF</v>
      </c>
      <c r="H273" s="22" t="s">
        <v>224</v>
      </c>
      <c r="I273" s="2">
        <v>23</v>
      </c>
      <c r="K273" s="70">
        <f t="shared" si="45"/>
        <v>255</v>
      </c>
      <c r="L273" s="71"/>
      <c r="M273" s="71"/>
    </row>
    <row r="274" spans="1:13" x14ac:dyDescent="0.25">
      <c r="A274" s="25">
        <v>269</v>
      </c>
      <c r="B274" s="9" t="str">
        <f t="shared" si="46"/>
        <v>10D</v>
      </c>
      <c r="C274" s="5" t="s">
        <v>44</v>
      </c>
      <c r="D274" s="92"/>
      <c r="E274" s="15" t="s">
        <v>93</v>
      </c>
      <c r="F274" s="35"/>
      <c r="G274" s="22" t="str">
        <f t="shared" si="47"/>
        <v>0xFF</v>
      </c>
      <c r="H274" s="22" t="s">
        <v>167</v>
      </c>
      <c r="I274" s="2">
        <v>24</v>
      </c>
      <c r="K274" s="70">
        <f t="shared" si="45"/>
        <v>255</v>
      </c>
      <c r="L274" s="71"/>
      <c r="M274" s="71"/>
    </row>
    <row r="275" spans="1:13" x14ac:dyDescent="0.25">
      <c r="A275" s="25">
        <v>270</v>
      </c>
      <c r="B275" s="9" t="str">
        <f t="shared" si="46"/>
        <v>10E</v>
      </c>
      <c r="C275" s="5" t="s">
        <v>44</v>
      </c>
      <c r="D275" s="92"/>
      <c r="E275" s="15" t="s">
        <v>93</v>
      </c>
      <c r="F275" s="35"/>
      <c r="G275" s="22" t="str">
        <f t="shared" si="47"/>
        <v>0xFF</v>
      </c>
      <c r="H275" s="22" t="s">
        <v>167</v>
      </c>
      <c r="I275" s="2">
        <v>25</v>
      </c>
      <c r="K275" s="70">
        <f t="shared" si="45"/>
        <v>255</v>
      </c>
      <c r="L275" s="71"/>
      <c r="M275" s="71"/>
    </row>
    <row r="276" spans="1:13" ht="15.75" thickBot="1" x14ac:dyDescent="0.3">
      <c r="A276" s="25">
        <v>271</v>
      </c>
      <c r="B276" s="9" t="str">
        <f t="shared" si="46"/>
        <v>10F</v>
      </c>
      <c r="C276" s="6" t="s">
        <v>44</v>
      </c>
      <c r="D276" s="95"/>
      <c r="E276" s="16" t="s">
        <v>93</v>
      </c>
      <c r="F276" s="36"/>
      <c r="G276" s="22" t="str">
        <f t="shared" si="47"/>
        <v>0xFF</v>
      </c>
      <c r="H276" s="22" t="s">
        <v>167</v>
      </c>
      <c r="I276" s="2">
        <v>26</v>
      </c>
      <c r="K276" s="70">
        <f t="shared" si="45"/>
        <v>255</v>
      </c>
      <c r="L276" s="71"/>
      <c r="M276" s="71"/>
    </row>
    <row r="277" spans="1:13" x14ac:dyDescent="0.25">
      <c r="A277" s="24">
        <v>272</v>
      </c>
      <c r="B277" s="8" t="str">
        <f t="shared" si="46"/>
        <v>110</v>
      </c>
      <c r="C277" s="4" t="s">
        <v>44</v>
      </c>
      <c r="D277" s="91"/>
      <c r="E277" s="14" t="s">
        <v>93</v>
      </c>
      <c r="F277" s="35"/>
      <c r="G277" s="22" t="str">
        <f t="shared" si="47"/>
        <v>0xFF</v>
      </c>
      <c r="H277" s="22" t="s">
        <v>167</v>
      </c>
      <c r="I277" s="2">
        <v>27</v>
      </c>
      <c r="K277" s="70">
        <f t="shared" si="45"/>
        <v>255</v>
      </c>
      <c r="L277" s="71"/>
      <c r="M277" s="71"/>
    </row>
    <row r="278" spans="1:13" x14ac:dyDescent="0.25">
      <c r="A278" s="25">
        <v>273</v>
      </c>
      <c r="B278" s="9" t="str">
        <f t="shared" si="46"/>
        <v>111</v>
      </c>
      <c r="C278" s="5" t="s">
        <v>44</v>
      </c>
      <c r="D278" s="92"/>
      <c r="E278" s="15" t="s">
        <v>93</v>
      </c>
      <c r="F278" s="35"/>
      <c r="G278" s="22" t="str">
        <f t="shared" si="47"/>
        <v>0xFF</v>
      </c>
      <c r="H278" s="22" t="s">
        <v>167</v>
      </c>
      <c r="I278" s="2">
        <v>28</v>
      </c>
      <c r="K278" s="70">
        <f t="shared" si="45"/>
        <v>255</v>
      </c>
      <c r="L278" s="71"/>
      <c r="M278" s="71"/>
    </row>
    <row r="279" spans="1:13" x14ac:dyDescent="0.25">
      <c r="A279" s="25">
        <v>274</v>
      </c>
      <c r="B279" s="9" t="str">
        <f t="shared" si="46"/>
        <v>112</v>
      </c>
      <c r="C279" s="5" t="s">
        <v>44</v>
      </c>
      <c r="D279" s="92"/>
      <c r="E279" s="15" t="s">
        <v>93</v>
      </c>
      <c r="F279" s="35"/>
      <c r="G279" s="22" t="str">
        <f t="shared" si="47"/>
        <v>0xFF</v>
      </c>
      <c r="H279" s="22" t="s">
        <v>167</v>
      </c>
      <c r="I279" s="2">
        <v>29</v>
      </c>
      <c r="K279" s="70">
        <f t="shared" si="45"/>
        <v>255</v>
      </c>
      <c r="L279" s="71"/>
      <c r="M279" s="71"/>
    </row>
    <row r="280" spans="1:13" x14ac:dyDescent="0.25">
      <c r="A280" s="25">
        <v>275</v>
      </c>
      <c r="B280" s="9" t="str">
        <f t="shared" si="46"/>
        <v>113</v>
      </c>
      <c r="C280" s="5" t="s">
        <v>44</v>
      </c>
      <c r="D280" s="92"/>
      <c r="E280" s="15" t="s">
        <v>93</v>
      </c>
      <c r="F280" s="35"/>
      <c r="G280" s="22" t="str">
        <f t="shared" si="47"/>
        <v>0xFF</v>
      </c>
      <c r="H280" s="22" t="s">
        <v>167</v>
      </c>
      <c r="I280" s="2">
        <v>30</v>
      </c>
      <c r="K280" s="70">
        <f t="shared" si="45"/>
        <v>255</v>
      </c>
      <c r="L280" s="71"/>
      <c r="M280" s="71"/>
    </row>
    <row r="281" spans="1:13" x14ac:dyDescent="0.25">
      <c r="A281" s="25">
        <v>276</v>
      </c>
      <c r="B281" s="9" t="str">
        <f t="shared" si="46"/>
        <v>114</v>
      </c>
      <c r="C281" s="5" t="s">
        <v>4</v>
      </c>
      <c r="D281" s="92"/>
      <c r="E281" s="15" t="s">
        <v>94</v>
      </c>
      <c r="F281" s="35"/>
      <c r="G281" s="22" t="str">
        <f t="shared" si="47"/>
        <v>0x01</v>
      </c>
      <c r="H281" s="52" t="s">
        <v>228</v>
      </c>
      <c r="I281" s="2">
        <v>31</v>
      </c>
      <c r="K281" s="70">
        <f t="shared" si="45"/>
        <v>1</v>
      </c>
      <c r="L281" s="71"/>
      <c r="M281" s="71"/>
    </row>
    <row r="282" spans="1:13" x14ac:dyDescent="0.25">
      <c r="A282" s="25">
        <v>277</v>
      </c>
      <c r="B282" s="9" t="str">
        <f t="shared" si="46"/>
        <v>115</v>
      </c>
      <c r="C282" s="5" t="s">
        <v>0</v>
      </c>
      <c r="D282" s="92"/>
      <c r="E282" s="27" t="s">
        <v>97</v>
      </c>
      <c r="F282" s="45"/>
      <c r="G282" s="22" t="str">
        <f t="shared" si="47"/>
        <v>0x00</v>
      </c>
      <c r="H282" s="22" t="s">
        <v>172</v>
      </c>
      <c r="I282" s="2">
        <v>32</v>
      </c>
      <c r="K282" s="70">
        <f t="shared" si="45"/>
        <v>0</v>
      </c>
      <c r="L282" s="71"/>
      <c r="M282" s="71"/>
    </row>
    <row r="283" spans="1:13" x14ac:dyDescent="0.25">
      <c r="A283" s="25">
        <v>278</v>
      </c>
      <c r="B283" s="9" t="str">
        <f t="shared" si="46"/>
        <v>116</v>
      </c>
      <c r="C283" s="5" t="s">
        <v>0</v>
      </c>
      <c r="D283" s="92"/>
      <c r="E283" s="27" t="s">
        <v>95</v>
      </c>
      <c r="F283" s="45"/>
      <c r="G283" s="22" t="str">
        <f t="shared" si="47"/>
        <v>0x00</v>
      </c>
      <c r="H283" s="22" t="s">
        <v>172</v>
      </c>
      <c r="I283" s="2">
        <v>33</v>
      </c>
      <c r="K283" s="70">
        <f t="shared" si="45"/>
        <v>0</v>
      </c>
      <c r="L283" s="71"/>
      <c r="M283" s="71"/>
    </row>
    <row r="284" spans="1:13" ht="15.75" thickBot="1" x14ac:dyDescent="0.3">
      <c r="A284" s="26">
        <v>279</v>
      </c>
      <c r="B284" s="10" t="str">
        <f t="shared" si="46"/>
        <v>117</v>
      </c>
      <c r="C284" s="6" t="s">
        <v>0</v>
      </c>
      <c r="D284" s="95"/>
      <c r="E284" s="21" t="s">
        <v>95</v>
      </c>
      <c r="F284" s="45"/>
      <c r="G284" s="22" t="str">
        <f t="shared" si="47"/>
        <v>0x00</v>
      </c>
      <c r="H284" s="22" t="s">
        <v>172</v>
      </c>
      <c r="I284" s="2">
        <v>34</v>
      </c>
      <c r="K284" s="70">
        <f t="shared" si="45"/>
        <v>0</v>
      </c>
      <c r="L284" s="71"/>
      <c r="M284" s="71"/>
    </row>
    <row r="285" spans="1:13" x14ac:dyDescent="0.25">
      <c r="A285" s="24">
        <v>280</v>
      </c>
      <c r="B285" s="8" t="str">
        <f t="shared" si="46"/>
        <v>118</v>
      </c>
      <c r="C285" s="4" t="s">
        <v>0</v>
      </c>
      <c r="D285" s="91"/>
      <c r="E285" s="20" t="s">
        <v>95</v>
      </c>
      <c r="F285" s="46"/>
      <c r="G285" s="22" t="str">
        <f t="shared" ref="G285:G297" si="48">CONCATENATE("0x",C285)</f>
        <v>0x00</v>
      </c>
      <c r="H285" s="22" t="s">
        <v>172</v>
      </c>
      <c r="I285" s="2">
        <v>35</v>
      </c>
      <c r="K285" s="70">
        <f t="shared" si="45"/>
        <v>0</v>
      </c>
      <c r="L285" s="71"/>
      <c r="M285" s="71"/>
    </row>
    <row r="286" spans="1:13" x14ac:dyDescent="0.25">
      <c r="A286" s="25">
        <v>281</v>
      </c>
      <c r="B286" s="9" t="str">
        <f t="shared" si="46"/>
        <v>119</v>
      </c>
      <c r="C286" s="5" t="s">
        <v>0</v>
      </c>
      <c r="D286" s="92"/>
      <c r="E286" s="27" t="s">
        <v>95</v>
      </c>
      <c r="F286" s="45"/>
      <c r="G286" s="22" t="str">
        <f t="shared" si="48"/>
        <v>0x00</v>
      </c>
      <c r="H286" s="22" t="s">
        <v>172</v>
      </c>
      <c r="I286" s="2">
        <v>36</v>
      </c>
      <c r="K286" s="70">
        <f t="shared" si="45"/>
        <v>0</v>
      </c>
      <c r="L286" s="71"/>
      <c r="M286" s="71"/>
    </row>
    <row r="287" spans="1:13" x14ac:dyDescent="0.25">
      <c r="A287" s="25">
        <v>282</v>
      </c>
      <c r="B287" s="9" t="str">
        <f t="shared" si="46"/>
        <v>11A</v>
      </c>
      <c r="C287" s="5" t="s">
        <v>0</v>
      </c>
      <c r="D287" s="92"/>
      <c r="E287" s="27" t="s">
        <v>95</v>
      </c>
      <c r="F287" s="45"/>
      <c r="G287" s="22" t="str">
        <f t="shared" si="48"/>
        <v>0x00</v>
      </c>
      <c r="H287" s="22" t="s">
        <v>172</v>
      </c>
      <c r="I287" s="2">
        <v>37</v>
      </c>
      <c r="K287" s="70">
        <f t="shared" si="45"/>
        <v>0</v>
      </c>
      <c r="L287" s="71"/>
      <c r="M287" s="71"/>
    </row>
    <row r="288" spans="1:13" x14ac:dyDescent="0.25">
      <c r="A288" s="25">
        <v>283</v>
      </c>
      <c r="B288" s="9" t="str">
        <f t="shared" si="46"/>
        <v>11B</v>
      </c>
      <c r="C288" s="5" t="s">
        <v>0</v>
      </c>
      <c r="D288" s="92"/>
      <c r="E288" s="27" t="s">
        <v>95</v>
      </c>
      <c r="F288" s="45"/>
      <c r="G288" s="22" t="str">
        <f t="shared" si="48"/>
        <v>0x00</v>
      </c>
      <c r="H288" s="22" t="s">
        <v>172</v>
      </c>
      <c r="I288" s="2">
        <v>38</v>
      </c>
      <c r="K288" s="70">
        <f t="shared" si="45"/>
        <v>0</v>
      </c>
      <c r="L288" s="71"/>
      <c r="M288" s="71"/>
    </row>
    <row r="289" spans="1:13" x14ac:dyDescent="0.25">
      <c r="A289" s="25">
        <v>284</v>
      </c>
      <c r="B289" s="9" t="str">
        <f t="shared" si="46"/>
        <v>11C</v>
      </c>
      <c r="C289" s="5" t="s">
        <v>0</v>
      </c>
      <c r="D289" s="92"/>
      <c r="E289" s="27" t="s">
        <v>95</v>
      </c>
      <c r="F289" s="45"/>
      <c r="G289" s="22" t="str">
        <f t="shared" si="48"/>
        <v>0x00</v>
      </c>
      <c r="H289" s="22" t="s">
        <v>172</v>
      </c>
      <c r="I289" s="2">
        <v>39</v>
      </c>
      <c r="K289" s="70">
        <f t="shared" si="45"/>
        <v>0</v>
      </c>
      <c r="L289" s="71"/>
      <c r="M289" s="71"/>
    </row>
    <row r="290" spans="1:13" x14ac:dyDescent="0.25">
      <c r="A290" s="25">
        <v>285</v>
      </c>
      <c r="B290" s="9" t="str">
        <f t="shared" si="46"/>
        <v>11D</v>
      </c>
      <c r="C290" s="5" t="s">
        <v>0</v>
      </c>
      <c r="D290" s="92"/>
      <c r="E290" s="27" t="s">
        <v>95</v>
      </c>
      <c r="F290" s="45"/>
      <c r="G290" s="22" t="str">
        <f t="shared" si="48"/>
        <v>0x00</v>
      </c>
      <c r="H290" s="22" t="s">
        <v>172</v>
      </c>
      <c r="I290" s="2">
        <v>40</v>
      </c>
      <c r="K290" s="70">
        <f t="shared" si="45"/>
        <v>0</v>
      </c>
      <c r="L290" s="71"/>
      <c r="M290" s="71"/>
    </row>
    <row r="291" spans="1:13" x14ac:dyDescent="0.25">
      <c r="A291" s="25">
        <v>286</v>
      </c>
      <c r="B291" s="9" t="str">
        <f t="shared" si="46"/>
        <v>11E</v>
      </c>
      <c r="C291" s="5" t="s">
        <v>0</v>
      </c>
      <c r="D291" s="92"/>
      <c r="E291" s="27" t="s">
        <v>95</v>
      </c>
      <c r="F291" s="45"/>
      <c r="G291" s="22" t="str">
        <f t="shared" si="48"/>
        <v>0x00</v>
      </c>
      <c r="H291" s="22" t="s">
        <v>172</v>
      </c>
      <c r="I291" s="2">
        <v>41</v>
      </c>
      <c r="K291" s="70">
        <f t="shared" si="45"/>
        <v>0</v>
      </c>
      <c r="L291" s="71"/>
      <c r="M291" s="71"/>
    </row>
    <row r="292" spans="1:13" ht="15.75" thickBot="1" x14ac:dyDescent="0.3">
      <c r="A292" s="25">
        <v>287</v>
      </c>
      <c r="B292" s="9" t="str">
        <f t="shared" si="46"/>
        <v>11F</v>
      </c>
      <c r="C292" s="5" t="s">
        <v>0</v>
      </c>
      <c r="D292" s="95"/>
      <c r="E292" s="27" t="s">
        <v>95</v>
      </c>
      <c r="F292" s="45"/>
      <c r="G292" s="22" t="str">
        <f t="shared" si="48"/>
        <v>0x00</v>
      </c>
      <c r="H292" s="22" t="s">
        <v>172</v>
      </c>
      <c r="I292" s="2">
        <v>42</v>
      </c>
      <c r="K292" s="70">
        <f t="shared" si="45"/>
        <v>0</v>
      </c>
      <c r="L292" s="71"/>
      <c r="M292" s="71"/>
    </row>
    <row r="293" spans="1:13" x14ac:dyDescent="0.25">
      <c r="A293" s="24">
        <v>288</v>
      </c>
      <c r="B293" s="8" t="str">
        <f t="shared" ref="B293:B297" si="49">DEC2HEX(A293)</f>
        <v>120</v>
      </c>
      <c r="C293" s="32" t="s">
        <v>0</v>
      </c>
      <c r="D293" s="93"/>
      <c r="E293" s="20" t="s">
        <v>95</v>
      </c>
      <c r="F293" s="45"/>
      <c r="G293" s="22" t="str">
        <f t="shared" si="48"/>
        <v>0x00</v>
      </c>
      <c r="H293" s="22" t="s">
        <v>172</v>
      </c>
      <c r="I293" s="2">
        <v>43</v>
      </c>
      <c r="K293" s="70">
        <f t="shared" si="45"/>
        <v>0</v>
      </c>
      <c r="L293" s="71"/>
      <c r="M293" s="71"/>
    </row>
    <row r="294" spans="1:13" x14ac:dyDescent="0.25">
      <c r="A294" s="25">
        <v>289</v>
      </c>
      <c r="B294" s="9" t="str">
        <f t="shared" si="49"/>
        <v>121</v>
      </c>
      <c r="C294" s="33" t="s">
        <v>0</v>
      </c>
      <c r="D294" s="93"/>
      <c r="E294" s="27" t="s">
        <v>95</v>
      </c>
      <c r="F294" s="45"/>
      <c r="G294" s="22" t="str">
        <f t="shared" si="48"/>
        <v>0x00</v>
      </c>
      <c r="H294" s="22" t="s">
        <v>172</v>
      </c>
      <c r="I294" s="2">
        <v>44</v>
      </c>
      <c r="K294" s="70">
        <f t="shared" si="45"/>
        <v>0</v>
      </c>
      <c r="L294" s="71"/>
      <c r="M294" s="71"/>
    </row>
    <row r="295" spans="1:13" x14ac:dyDescent="0.25">
      <c r="A295" s="25">
        <v>290</v>
      </c>
      <c r="B295" s="9" t="str">
        <f t="shared" si="49"/>
        <v>122</v>
      </c>
      <c r="C295" s="33" t="s">
        <v>0</v>
      </c>
      <c r="D295" s="93"/>
      <c r="E295" s="27" t="s">
        <v>95</v>
      </c>
      <c r="F295" s="45"/>
      <c r="G295" s="22" t="str">
        <f t="shared" si="48"/>
        <v>0x00</v>
      </c>
      <c r="H295" s="22" t="s">
        <v>172</v>
      </c>
      <c r="I295" s="2">
        <v>45</v>
      </c>
      <c r="K295" s="70">
        <f t="shared" si="45"/>
        <v>0</v>
      </c>
      <c r="L295" s="71"/>
      <c r="M295" s="71"/>
    </row>
    <row r="296" spans="1:13" x14ac:dyDescent="0.25">
      <c r="A296" s="25">
        <v>291</v>
      </c>
      <c r="B296" s="9" t="str">
        <f t="shared" si="49"/>
        <v>123</v>
      </c>
      <c r="C296" s="33" t="s">
        <v>0</v>
      </c>
      <c r="D296" s="93"/>
      <c r="E296" s="27" t="s">
        <v>95</v>
      </c>
      <c r="F296" s="45"/>
      <c r="G296" s="22" t="str">
        <f t="shared" si="48"/>
        <v>0x00</v>
      </c>
      <c r="H296" s="22" t="s">
        <v>172</v>
      </c>
      <c r="I296" s="2">
        <v>46</v>
      </c>
      <c r="K296" s="70">
        <f t="shared" si="45"/>
        <v>0</v>
      </c>
      <c r="L296" s="71"/>
      <c r="M296" s="71"/>
    </row>
    <row r="297" spans="1:13" ht="15.75" thickBot="1" x14ac:dyDescent="0.3">
      <c r="A297" s="26">
        <v>292</v>
      </c>
      <c r="B297" s="10" t="str">
        <f t="shared" si="49"/>
        <v>124</v>
      </c>
      <c r="C297" s="75" t="s">
        <v>0</v>
      </c>
      <c r="D297" s="94"/>
      <c r="E297" s="21" t="s">
        <v>96</v>
      </c>
      <c r="F297" s="45"/>
      <c r="G297" s="22" t="str">
        <f t="shared" si="48"/>
        <v>0x00</v>
      </c>
      <c r="H297" s="22" t="s">
        <v>172</v>
      </c>
      <c r="I297" s="2">
        <v>47</v>
      </c>
      <c r="K297" s="70">
        <f t="shared" si="45"/>
        <v>0</v>
      </c>
      <c r="L297" s="71"/>
      <c r="M297" s="71"/>
    </row>
  </sheetData>
  <mergeCells count="7">
    <mergeCell ref="H261:H262"/>
    <mergeCell ref="D245:D249"/>
    <mergeCell ref="D5:D12"/>
    <mergeCell ref="G16:G18"/>
    <mergeCell ref="H16:H18"/>
    <mergeCell ref="H259:H260"/>
    <mergeCell ref="D250:D2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OCP NIC 3.0 Example FRU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Ng, Thomas1</dc:creator>
  <cp:keywords>CTPClassification=CTP_NT</cp:keywords>
  <cp:lastModifiedBy>Ng, Thomas1</cp:lastModifiedBy>
  <dcterms:created xsi:type="dcterms:W3CDTF">2019-01-03T17:55:21Z</dcterms:created>
  <dcterms:modified xsi:type="dcterms:W3CDTF">2019-06-21T00:03:04Z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6fcb66a4-4263-4b5a-bc73-7a753e5bb930</vt:lpwstr>
  </property>
  <property fmtid="{D5CDD505-2E9C-101B-9397-08002B2CF9AE}" pid="3" name="CTP_TimeStamp">
    <vt:lpwstr>2019-06-21 00:03:04Z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